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drawings/drawing4.xml" ContentType="application/vnd.openxmlformats-officedocument.drawing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drawings/drawing5.xml" ContentType="application/vnd.openxmlformats-officedocument.drawing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drawings/drawing6.xml" ContentType="application/vnd.openxmlformats-officedocument.drawing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drawings/drawing12.xml" ContentType="application/vnd.openxmlformats-officedocument.drawing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drawings/drawing13.xml" ContentType="application/vnd.openxmlformats-officedocument.drawing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drawings/drawing14.xml" ContentType="application/vnd.openxmlformats-officedocument.drawing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drawings/drawing15.xml" ContentType="application/vnd.openxmlformats-officedocument.drawing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drawings/drawing16.xml" ContentType="application/vnd.openxmlformats-officedocument.drawing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2.xml" ContentType="application/vnd.openxmlformats-officedocument.drawingml.chart+xml"/>
  <Override PartName="/xl/drawings/drawing19.xml" ContentType="application/vnd.openxmlformats-officedocument.drawingml.chartshapes+xml"/>
  <Override PartName="/xl/charts/chart3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4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9.xml" ContentType="application/vnd.openxmlformats-officedocument.drawingml.chart+xml"/>
  <Override PartName="/xl/drawings/drawing26.xml" ContentType="application/vnd.openxmlformats-officedocument.drawing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drawings/drawing27.xml" ContentType="application/vnd.openxmlformats-officedocument.drawing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เว็บ\รายงาน\"/>
    </mc:Choice>
  </mc:AlternateContent>
  <xr:revisionPtr revIDLastSave="0" documentId="8_{D867D481-0D3D-435B-9BD8-D0CEB38E72AE}" xr6:coauthVersionLast="47" xr6:coauthVersionMax="47" xr10:uidLastSave="{00000000-0000-0000-0000-000000000000}"/>
  <bookViews>
    <workbookView xWindow="-120" yWindow="-120" windowWidth="20730" windowHeight="11160" tabRatio="928" xr2:uid="{00000000-000D-0000-FFFF-FFFF00000000}"/>
  </bookViews>
  <sheets>
    <sheet name="ปก" sheetId="1" r:id="rId1"/>
    <sheet name="หน้ารับรอง" sheetId="4" r:id="rId2"/>
    <sheet name="สารบัญ" sheetId="2" r:id="rId3"/>
    <sheet name="ข้อมูลเบื้องต้น" sheetId="3" r:id="rId4"/>
    <sheet name="เบื้องต้น-ต่อ" sheetId="6" r:id="rId5"/>
    <sheet name="ขั้นตอนที่1" sheetId="7" r:id="rId6"/>
    <sheet name="โครงสร้างหน้าที่" sheetId="8" r:id="rId7"/>
    <sheet name="วิธีการเผยแพร่" sheetId="11" r:id="rId8"/>
    <sheet name="เอกสารเผยแพร่ " sheetId="81" r:id="rId9"/>
    <sheet name="ขั้นตอนที่2" sheetId="10" r:id="rId10"/>
    <sheet name="สรุป EMM2" sheetId="83" state="hidden" r:id="rId11"/>
    <sheet name="ขั้นตอนที่3" sheetId="9" r:id="rId12"/>
    <sheet name="เอกสารเผยแพร่นโยบาย" sheetId="14" r:id="rId13"/>
    <sheet name="ขั้นตอนที่4" sheetId="13" r:id="rId14"/>
    <sheet name="4.1.1)ข้อมูลการผลิตปี ww" sheetId="65" r:id="rId15"/>
    <sheet name="หม้อแปลงปัจจุบัน" sheetId="78" r:id="rId16"/>
    <sheet name="ไฟฟ้าปี ww" sheetId="66" r:id="rId17"/>
    <sheet name="เชื้อเพลิง ww" sheetId="67" r:id="rId18"/>
    <sheet name="เชื้อเพลิงเพื่อผลิตไฟฟ้า ww" sheetId="96" r:id="rId19"/>
    <sheet name="สัดส่วนไฟฟ้า ww" sheetId="69" r:id="rId20"/>
    <sheet name="สัดส่วนเชื้อเพลิงww" sheetId="70" r:id="rId21"/>
    <sheet name="ประเมินระดับผลิตภัณฑ์" sheetId="19" r:id="rId22"/>
    <sheet name="4.2.2) ข้อมูลSEC ww" sheetId="114" r:id="rId23"/>
    <sheet name="เปรียบเทียบข้อมูลโรงงาน" sheetId="89" r:id="rId24"/>
    <sheet name="ประเมินระดับเครื่องจักร" sheetId="24" r:id="rId25"/>
    <sheet name="ประเมินระดับเครื่องจักร-1" sheetId="91" r:id="rId26"/>
    <sheet name="ข้อมูลไฟฟ้าเครื่องจักร" sheetId="111" r:id="rId27"/>
    <sheet name="ข้อมูลเชื้อเพลิงเครื่องจักร " sheetId="112" r:id="rId28"/>
    <sheet name="ขั้นตอนที่5" sheetId="49" r:id="rId29"/>
    <sheet name="มาตรการและเป้าหมายปีxx" sheetId="42" r:id="rId30"/>
    <sheet name="แผนอนุรักษ์ไฟฟ้า" sheetId="27" r:id="rId31"/>
    <sheet name="แผนอนุรักษ์ความร้อน" sheetId="26" r:id="rId32"/>
    <sheet name="มาตรการไฟฟ้า1-1" sheetId="25" r:id="rId33"/>
    <sheet name="มาตรการไฟฟ้า1-2" sheetId="106" r:id="rId34"/>
    <sheet name="มาตรการความร้อน 1-1" sheetId="21" r:id="rId35"/>
    <sheet name="มาตรการความร้อน 1-2" sheetId="107" r:id="rId36"/>
    <sheet name="แผนฝึกอบรมและกิจกรรม" sheetId="102" r:id="rId37"/>
    <sheet name="เพิ่มเติมเผยแพร่อบรม" sheetId="50" r:id="rId38"/>
    <sheet name="เพิ่มเติมเผยแพร่อบรม (2)" sheetId="100" r:id="rId39"/>
    <sheet name="ขั้นตอนที่6ตรวจสอบและวิเคราะห์" sheetId="35" r:id="rId40"/>
    <sheet name="สรุปผลการตรวจสอบ" sheetId="103" r:id="rId41"/>
    <sheet name="ผลการตรวจสอบและวิเคราะห์ไฟฟ้า" sheetId="34" r:id="rId42"/>
    <sheet name="ภาพ+คำนวณผลไฟฟ้า" sheetId="108" r:id="rId43"/>
    <sheet name="ผลการตรวจสอบด้านความร้อน" sheetId="33" r:id="rId44"/>
    <sheet name="ภาพ+คำนวณผลความร้อน" sheetId="109" r:id="rId45"/>
    <sheet name="ผลดำเนินการตามแผนฝึกอบรม" sheetId="110" r:id="rId46"/>
    <sheet name="ผลดำเนินการตามแผนกิจกรรม" sheetId="32" r:id="rId47"/>
    <sheet name="6.3.1) ข้อมูลการผลิตปี xx" sheetId="71" r:id="rId48"/>
    <sheet name="6.3.2) ไฟฟ้าปี xx" sheetId="72" r:id="rId49"/>
    <sheet name="6.3.3) เชื้อเพลิง xx" sheetId="73" r:id="rId50"/>
    <sheet name="กราฟพลังงาน" sheetId="85" r:id="rId51"/>
    <sheet name="6.3.4) เชื้อเพลิงผลิตไฟฟ้า xx" sheetId="97" r:id="rId52"/>
    <sheet name="กราฟพลังงานผลิตไฟฟ้า" sheetId="90" r:id="rId53"/>
    <sheet name="6.3.5) สัดส่วนไฟฟ้า xx" sheetId="75" r:id="rId54"/>
    <sheet name="6.3.6) สัดส่วนเชื้อเพลิง xx" sheetId="76" r:id="rId55"/>
    <sheet name="กราฟสัดส่วนการใช้พลังงาน" sheetId="86" r:id="rId56"/>
    <sheet name="6.3.7) ข้อมูลSEC ww-xx" sheetId="17" r:id="rId57"/>
    <sheet name="เพิ่มเติมเทียบข้อมูล" sheetId="52" r:id="rId58"/>
    <sheet name="การตรวจติดตาม" sheetId="31" r:id="rId59"/>
    <sheet name="เพิ่มเติมเผยแพร่ผู้ตรวจประเมินฯ" sheetId="79" r:id="rId60"/>
    <sheet name="ผลการตรวจประเมินภายใน" sheetId="30" r:id="rId61"/>
    <sheet name="การตรวจติดตามการจัดการ" sheetId="29" r:id="rId62"/>
    <sheet name="การตรวจติดตามการจัดการต่อ" sheetId="38" r:id="rId63"/>
    <sheet name="การทบทวนวิเคราะห์และแก้ไข" sheetId="37" r:id="rId64"/>
    <sheet name="เอกสารบันทึกวาระการประชุม" sheetId="40" r:id="rId65"/>
    <sheet name="สรุปผลการทบทวน" sheetId="39" r:id="rId66"/>
    <sheet name="เพิ่มเติมเผยแพร่ทบทวน" sheetId="51" r:id="rId67"/>
    <sheet name="ภาคผนวก" sheetId="84" r:id="rId68"/>
  </sheets>
  <externalReferences>
    <externalReference r:id="rId69"/>
    <externalReference r:id="rId70"/>
    <externalReference r:id="rId71"/>
  </externalReferences>
  <definedNames>
    <definedName name="a" localSheetId="22">#REF!</definedName>
    <definedName name="a" localSheetId="51">#REF!</definedName>
    <definedName name="a" localSheetId="18">#REF!</definedName>
    <definedName name="a" localSheetId="45">#REF!</definedName>
    <definedName name="a" localSheetId="38">#REF!</definedName>
    <definedName name="a" localSheetId="44">#REF!</definedName>
    <definedName name="a" localSheetId="42">#REF!</definedName>
    <definedName name="a" localSheetId="35">#REF!</definedName>
    <definedName name="a" localSheetId="33">#REF!</definedName>
    <definedName name="a">#REF!</definedName>
    <definedName name="afasdfaf" localSheetId="22">#REF!</definedName>
    <definedName name="afasdfaf" localSheetId="51">#REF!</definedName>
    <definedName name="afasdfaf" localSheetId="18">#REF!</definedName>
    <definedName name="afasdfaf" localSheetId="45">#REF!</definedName>
    <definedName name="afasdfaf" localSheetId="38">#REF!</definedName>
    <definedName name="afasdfaf" localSheetId="44">#REF!</definedName>
    <definedName name="afasdfaf" localSheetId="42">#REF!</definedName>
    <definedName name="afasdfaf" localSheetId="35">#REF!</definedName>
    <definedName name="afasdfaf" localSheetId="33">#REF!</definedName>
    <definedName name="afasdfaf">#REF!</definedName>
    <definedName name="AllFotory" localSheetId="22">#REF!</definedName>
    <definedName name="AllFotory" localSheetId="51">#REF!</definedName>
    <definedName name="AllFotory" localSheetId="18">#REF!</definedName>
    <definedName name="AllFotory" localSheetId="45">#REF!</definedName>
    <definedName name="AllFotory" localSheetId="38">#REF!</definedName>
    <definedName name="AllFotory" localSheetId="44">#REF!</definedName>
    <definedName name="AllFotory" localSheetId="42">#REF!</definedName>
    <definedName name="AllFotory" localSheetId="35">#REF!</definedName>
    <definedName name="AllFotory" localSheetId="33">#REF!</definedName>
    <definedName name="AllFotory">#REF!</definedName>
    <definedName name="allGroup" localSheetId="22">#REF!</definedName>
    <definedName name="allGroup" localSheetId="51">#REF!</definedName>
    <definedName name="allGroup" localSheetId="18">#REF!</definedName>
    <definedName name="allGroup" localSheetId="45">#REF!</definedName>
    <definedName name="allGroup" localSheetId="38">#REF!</definedName>
    <definedName name="allGroup" localSheetId="44">#REF!</definedName>
    <definedName name="allGroup" localSheetId="42">#REF!</definedName>
    <definedName name="allGroup" localSheetId="35">#REF!</definedName>
    <definedName name="allGroup" localSheetId="33">#REF!</definedName>
    <definedName name="allGroup">#REF!</definedName>
    <definedName name="bld">[1]EE!$A$2</definedName>
    <definedName name="com">[1]EE!$A$3</definedName>
    <definedName name="ddd" localSheetId="22">#REF!</definedName>
    <definedName name="ddd" localSheetId="51">#REF!</definedName>
    <definedName name="ddd" localSheetId="18">#REF!</definedName>
    <definedName name="ddd" localSheetId="45">#REF!</definedName>
    <definedName name="ddd" localSheetId="38">#REF!</definedName>
    <definedName name="ddd" localSheetId="44">#REF!</definedName>
    <definedName name="ddd" localSheetId="42">#REF!</definedName>
    <definedName name="ddd" localSheetId="35">#REF!</definedName>
    <definedName name="ddd" localSheetId="33">#REF!</definedName>
    <definedName name="ddd">#REF!</definedName>
    <definedName name="eeeee" localSheetId="22">#REF!</definedName>
    <definedName name="eeeee" localSheetId="51">#REF!</definedName>
    <definedName name="eeeee" localSheetId="18">#REF!</definedName>
    <definedName name="eeeee" localSheetId="45">#REF!</definedName>
    <definedName name="eeeee" localSheetId="38">#REF!</definedName>
    <definedName name="eeeee" localSheetId="44">#REF!</definedName>
    <definedName name="eeeee" localSheetId="42">#REF!</definedName>
    <definedName name="eeeee" localSheetId="35">#REF!</definedName>
    <definedName name="eeeee" localSheetId="33">#REF!</definedName>
    <definedName name="eeeee">#REF!</definedName>
    <definedName name="Excel_BuiltIn_Print_Area_17" localSheetId="22">#REF!</definedName>
    <definedName name="Excel_BuiltIn_Print_Area_17" localSheetId="51">#REF!</definedName>
    <definedName name="Excel_BuiltIn_Print_Area_17" localSheetId="18">#REF!</definedName>
    <definedName name="Excel_BuiltIn_Print_Area_17" localSheetId="45">#REF!</definedName>
    <definedName name="Excel_BuiltIn_Print_Area_17" localSheetId="38">#REF!</definedName>
    <definedName name="Excel_BuiltIn_Print_Area_17" localSheetId="44">#REF!</definedName>
    <definedName name="Excel_BuiltIn_Print_Area_17" localSheetId="42">#REF!</definedName>
    <definedName name="Excel_BuiltIn_Print_Area_17" localSheetId="35">#REF!</definedName>
    <definedName name="Excel_BuiltIn_Print_Area_17" localSheetId="33">#REF!</definedName>
    <definedName name="Excel_BuiltIn_Print_Area_17">#REF!</definedName>
    <definedName name="F_Fuel_HEAT_V" localSheetId="22">#REF!</definedName>
    <definedName name="F_Fuel_HEAT_V" localSheetId="51">#REF!</definedName>
    <definedName name="F_Fuel_HEAT_V" localSheetId="18">#REF!</definedName>
    <definedName name="F_Fuel_HEAT_V" localSheetId="45">#REF!</definedName>
    <definedName name="F_Fuel_HEAT_V" localSheetId="38">#REF!</definedName>
    <definedName name="F_Fuel_HEAT_V" localSheetId="44">#REF!</definedName>
    <definedName name="F_Fuel_HEAT_V" localSheetId="42">#REF!</definedName>
    <definedName name="F_Fuel_HEAT_V" localSheetId="35">#REF!</definedName>
    <definedName name="F_Fuel_HEAT_V" localSheetId="33">#REF!</definedName>
    <definedName name="F_Fuel_HEAT_V">#REF!</definedName>
    <definedName name="F_Group" localSheetId="22">#REF!</definedName>
    <definedName name="F_Group" localSheetId="51">#REF!</definedName>
    <definedName name="F_Group" localSheetId="18">#REF!</definedName>
    <definedName name="F_Group" localSheetId="45">#REF!</definedName>
    <definedName name="F_Group" localSheetId="38">#REF!</definedName>
    <definedName name="F_Group" localSheetId="44">#REF!</definedName>
    <definedName name="F_Group" localSheetId="42">#REF!</definedName>
    <definedName name="F_Group" localSheetId="35">#REF!</definedName>
    <definedName name="F_Group" localSheetId="33">#REF!</definedName>
    <definedName name="F_Group">#REF!</definedName>
    <definedName name="fac" localSheetId="22">#REF!</definedName>
    <definedName name="fac" localSheetId="51">#REF!</definedName>
    <definedName name="fac" localSheetId="18">#REF!</definedName>
    <definedName name="fac" localSheetId="45">#REF!</definedName>
    <definedName name="fac" localSheetId="38">#REF!</definedName>
    <definedName name="fac" localSheetId="44">#REF!</definedName>
    <definedName name="fac" localSheetId="42">#REF!</definedName>
    <definedName name="fac" localSheetId="35">#REF!</definedName>
    <definedName name="fac" localSheetId="33">#REF!</definedName>
    <definedName name="fac">#REF!</definedName>
    <definedName name="Foctory" localSheetId="22">#REF!</definedName>
    <definedName name="Foctory" localSheetId="51">#REF!</definedName>
    <definedName name="Foctory" localSheetId="18">#REF!</definedName>
    <definedName name="Foctory" localSheetId="45">#REF!</definedName>
    <definedName name="Foctory" localSheetId="38">#REF!</definedName>
    <definedName name="Foctory" localSheetId="44">#REF!</definedName>
    <definedName name="Foctory" localSheetId="42">#REF!</definedName>
    <definedName name="Foctory" localSheetId="35">#REF!</definedName>
    <definedName name="Foctory" localSheetId="33">#REF!</definedName>
    <definedName name="Foctory">#REF!</definedName>
    <definedName name="ListFBR" localSheetId="22">#REF!</definedName>
    <definedName name="ListFBR" localSheetId="51">#REF!</definedName>
    <definedName name="ListFBR" localSheetId="18">#REF!</definedName>
    <definedName name="ListFBR" localSheetId="45">#REF!</definedName>
    <definedName name="ListFBR" localSheetId="38">#REF!</definedName>
    <definedName name="ListFBR" localSheetId="44">#REF!</definedName>
    <definedName name="ListFBR" localSheetId="42">#REF!</definedName>
    <definedName name="ListFBR" localSheetId="35">#REF!</definedName>
    <definedName name="ListFBR" localSheetId="33">#REF!</definedName>
    <definedName name="ListFBR">#REF!</definedName>
    <definedName name="_xlnm.Print_Area" localSheetId="14">'4.1.1)ข้อมูลการผลิตปี ww'!$B$1:$N$26</definedName>
    <definedName name="_xlnm.Print_Area" localSheetId="22">'4.2.2) ข้อมูลSEC ww'!$B$1:$F$23</definedName>
    <definedName name="_xlnm.Print_Area" localSheetId="47">'6.3.1) ข้อมูลการผลิตปี xx'!$B$2:$N$26</definedName>
    <definedName name="_xlnm.Print_Area" localSheetId="48">'6.3.2) ไฟฟ้าปี xx'!$A$1:$L$25</definedName>
    <definedName name="_xlnm.Print_Area" localSheetId="49">'6.3.3) เชื้อเพลิง xx'!$A$1:$S$25</definedName>
    <definedName name="_xlnm.Print_Area" localSheetId="51">'6.3.4) เชื้อเพลิงผลิตไฟฟ้า xx'!$A$1:$L$26</definedName>
    <definedName name="_xlnm.Print_Area" localSheetId="53">'6.3.5) สัดส่วนไฟฟ้า xx'!$A$1:$F$16</definedName>
    <definedName name="_xlnm.Print_Area" localSheetId="54">'6.3.6) สัดส่วนเชื้อเพลิง xx'!$A$1:$I$13</definedName>
    <definedName name="_xlnm.Print_Area" localSheetId="56">'6.3.7) ข้อมูลSEC ww-xx'!$B$1:$K$23</definedName>
    <definedName name="_xlnm.Print_Area" localSheetId="50">กราฟพลังงาน!$B$1:$N$29</definedName>
    <definedName name="_xlnm.Print_Area" localSheetId="52">กราฟพลังงานผลิตไฟฟ้า!$C$1:$M$16</definedName>
    <definedName name="_xlnm.Print_Area" localSheetId="55">กราฟสัดส่วนการใช้พลังงาน!$B$1:$M$37</definedName>
    <definedName name="_xlnm.Print_Area" localSheetId="58">การตรวจติดตาม!$B$1:$M$17</definedName>
    <definedName name="_xlnm.Print_Area" localSheetId="61">การตรวจติดตามการจัดการ!$B$1:$J$21</definedName>
    <definedName name="_xlnm.Print_Area" localSheetId="62">การตรวจติดตามการจัดการต่อ!$B$1:$J$15</definedName>
    <definedName name="_xlnm.Print_Area" localSheetId="63">การทบทวนวิเคราะห์และแก้ไข!$B$1:$N$26</definedName>
    <definedName name="_xlnm.Print_Area" localSheetId="27">'ข้อมูลเชื้อเพลิงเครื่องจักร '!$A$1:$Q$13</definedName>
    <definedName name="_xlnm.Print_Area" localSheetId="3">ข้อมูลเบื้องต้น!$A$1:$M$24</definedName>
    <definedName name="_xlnm.Print_Area" localSheetId="26">ข้อมูลไฟฟ้าเครื่องจักร!$A$1:$O$13</definedName>
    <definedName name="_xlnm.Print_Area" localSheetId="5">ขั้นตอนที่1!$A$1:$L$25</definedName>
    <definedName name="_xlnm.Print_Area" localSheetId="9">ขั้นตอนที่2!$B$1:$H$21</definedName>
    <definedName name="_xlnm.Print_Area" localSheetId="11">ขั้นตอนที่3!$A$1:$L$21</definedName>
    <definedName name="_xlnm.Print_Area" localSheetId="13">ขั้นตอนที่4!$A$1:$K$9</definedName>
    <definedName name="_xlnm.Print_Area" localSheetId="28">ขั้นตอนที่5!$B$2:$O$31</definedName>
    <definedName name="_xlnm.Print_Area" localSheetId="39">ขั้นตอนที่6ตรวจสอบและวิเคราะห์!$B$1:$F$31</definedName>
    <definedName name="_xlnm.Print_Area" localSheetId="6">โครงสร้างหน้าที่!$A$1:$K$27</definedName>
    <definedName name="_xlnm.Print_Area" localSheetId="17">'เชื้อเพลิง ww'!$A$1:$S$27</definedName>
    <definedName name="_xlnm.Print_Area" localSheetId="18">'เชื้อเพลิงเพื่อผลิตไฟฟ้า ww'!$A$1:$L$26</definedName>
    <definedName name="_xlnm.Print_Area" localSheetId="4">'เบื้องต้น-ต่อ'!$A$1:$M$35</definedName>
    <definedName name="_xlnm.Print_Area" localSheetId="0">ปก!$A$2:$K$24</definedName>
    <definedName name="_xlnm.Print_Area" localSheetId="24">ประเมินระดับเครื่องจักร!$A$1:$P$5</definedName>
    <definedName name="_xlnm.Print_Area" localSheetId="25">'ประเมินระดับเครื่องจักร-1'!$A$1:$U$21</definedName>
    <definedName name="_xlnm.Print_Area" localSheetId="21">ประเมินระดับผลิตภัณฑ์!$A$1:$M$32</definedName>
    <definedName name="_xlnm.Print_Area" localSheetId="23">เปรียบเทียบข้อมูลโรงงาน!$B$1:$N$23</definedName>
    <definedName name="_xlnm.Print_Area" localSheetId="60">ผลการตรวจประเมินภายใน!$B$1:$J$14</definedName>
    <definedName name="_xlnm.Print_Area" localSheetId="43">ผลการตรวจสอบด้านความร้อน!$B$1:$L$24</definedName>
    <definedName name="_xlnm.Print_Area" localSheetId="41">ผลการตรวจสอบและวิเคราะห์ไฟฟ้า!$B$1:$L$23</definedName>
    <definedName name="_xlnm.Print_Area" localSheetId="46">ผลดำเนินการตามแผนกิจกรรม!$B$1:$G$34</definedName>
    <definedName name="_xlnm.Print_Area" localSheetId="45">ผลดำเนินการตามแผนฝึกอบรม!$B$1:$G$37</definedName>
    <definedName name="_xlnm.Print_Area" localSheetId="31">แผนอนุรักษ์ความร้อน!$A$1:$I$16</definedName>
    <definedName name="_xlnm.Print_Area" localSheetId="30">แผนอนุรักษ์ไฟฟ้า!$A$1:$I$15</definedName>
    <definedName name="_xlnm.Print_Area" localSheetId="57">เพิ่มเติมเทียบข้อมูล!$A$1:$P$15</definedName>
    <definedName name="_xlnm.Print_Area" localSheetId="66">เพิ่มเติมเผยแพร่ทบทวน!$B$2:$K$43</definedName>
    <definedName name="_xlnm.Print_Area" localSheetId="59">เพิ่มเติมเผยแพร่ผู้ตรวจประเมินฯ!$A$1:$K$40</definedName>
    <definedName name="_xlnm.Print_Area" localSheetId="37">เพิ่มเติมเผยแพร่อบรม!$B$1:$L$45</definedName>
    <definedName name="_xlnm.Print_Area" localSheetId="38">'เพิ่มเติมเผยแพร่อบรม (2)'!$B$1:$L$30</definedName>
    <definedName name="_xlnm.Print_Area" localSheetId="16">'ไฟฟ้าปี ww'!$A$1:$K$25</definedName>
    <definedName name="_xlnm.Print_Area" localSheetId="67">ภาคผนวก!$A$1:$K$16</definedName>
    <definedName name="_xlnm.Print_Area" localSheetId="44">'ภาพ+คำนวณผลความร้อน'!$B$1:$H$27</definedName>
    <definedName name="_xlnm.Print_Area" localSheetId="42">'ภาพ+คำนวณผลไฟฟ้า'!$B$1:$H$27</definedName>
    <definedName name="_xlnm.Print_Area" localSheetId="34">'มาตรการความร้อน 1-1'!$B$1:$H$27</definedName>
    <definedName name="_xlnm.Print_Area" localSheetId="35">'มาตรการความร้อน 1-2'!$B$1:$H$25</definedName>
    <definedName name="_xlnm.Print_Area" localSheetId="32">'มาตรการไฟฟ้า1-1'!$B$1:$H$28</definedName>
    <definedName name="_xlnm.Print_Area" localSheetId="33">'มาตรการไฟฟ้า1-2'!$B$1:$H$25</definedName>
    <definedName name="_xlnm.Print_Area" localSheetId="29">มาตรการและเป้าหมายปีxx!$B$2:$O$20</definedName>
    <definedName name="_xlnm.Print_Area" localSheetId="7">วิธีการเผยแพร่!$A$1:$L$25</definedName>
    <definedName name="_xlnm.Print_Area" localSheetId="10">'สรุป EMM2'!$A$1:$K$25</definedName>
    <definedName name="_xlnm.Print_Area" localSheetId="65">สรุปผลการทบทวน!$B$2:$H$12</definedName>
    <definedName name="_xlnm.Print_Area" localSheetId="20">สัดส่วนเชื้อเพลิงww!$A$1:$I$13</definedName>
    <definedName name="_xlnm.Print_Area" localSheetId="19">'สัดส่วนไฟฟ้า ww'!$A$1:$F$15</definedName>
    <definedName name="_xlnm.Print_Area" localSheetId="2">สารบัญ!$A$1:$J$17</definedName>
    <definedName name="_xlnm.Print_Area" localSheetId="1">หน้ารับรอง!$A$1:$K$34</definedName>
    <definedName name="_xlnm.Print_Area" localSheetId="15">หม้อแปลงปัจจุบัน!$A$1:$N$15</definedName>
    <definedName name="_xlnm.Print_Area" localSheetId="8">'เอกสารเผยแพร่ '!$A$1:$L$20</definedName>
    <definedName name="_xlnm.Print_Area" localSheetId="12">เอกสารเผยแพร่นโยบาย!$A$1:$K$46</definedName>
    <definedName name="qac">[2]EE!$A$2</definedName>
    <definedName name="sa" localSheetId="64">เอกสารบันทึกวาระการประชุม!$B$2:$B$28</definedName>
    <definedName name="sdsd" localSheetId="22">#REF!</definedName>
    <definedName name="sdsd" localSheetId="51">#REF!</definedName>
    <definedName name="sdsd" localSheetId="18">#REF!</definedName>
    <definedName name="sdsd" localSheetId="45">#REF!</definedName>
    <definedName name="sdsd" localSheetId="38">#REF!</definedName>
    <definedName name="sdsd" localSheetId="44">#REF!</definedName>
    <definedName name="sdsd" localSheetId="42">#REF!</definedName>
    <definedName name="sdsd" localSheetId="35">#REF!</definedName>
    <definedName name="sdsd" localSheetId="33">#REF!</definedName>
    <definedName name="sdsd">#REF!</definedName>
    <definedName name="ss">[3]fas!$B$2:$B$167</definedName>
    <definedName name="tbl_Factory" localSheetId="22">#REF!</definedName>
    <definedName name="tbl_Factory" localSheetId="51">#REF!</definedName>
    <definedName name="tbl_Factory" localSheetId="18">#REF!</definedName>
    <definedName name="tbl_Factory" localSheetId="45">#REF!</definedName>
    <definedName name="tbl_Factory" localSheetId="38">#REF!</definedName>
    <definedName name="tbl_Factory" localSheetId="44">#REF!</definedName>
    <definedName name="tbl_Factory" localSheetId="42">#REF!</definedName>
    <definedName name="tbl_Factory" localSheetId="35">#REF!</definedName>
    <definedName name="tbl_Factory" localSheetId="33">#REF!</definedName>
    <definedName name="tbl_Factory">#REF!</definedName>
    <definedName name="tbl_FactoryResult" localSheetId="22">#REF!</definedName>
    <definedName name="tbl_FactoryResult" localSheetId="51">#REF!</definedName>
    <definedName name="tbl_FactoryResult" localSheetId="18">#REF!</definedName>
    <definedName name="tbl_FactoryResult" localSheetId="45">#REF!</definedName>
    <definedName name="tbl_FactoryResult" localSheetId="38">#REF!</definedName>
    <definedName name="tbl_FactoryResult" localSheetId="44">#REF!</definedName>
    <definedName name="tbl_FactoryResult" localSheetId="42">#REF!</definedName>
    <definedName name="tbl_FactoryResult" localSheetId="35">#REF!</definedName>
    <definedName name="tbl_FactoryResult" localSheetId="33">#REF!</definedName>
    <definedName name="tbl_FactoryResult">#REF!</definedName>
    <definedName name="wrn.sheet2." localSheetId="27" hidden="1">{#N/A,#N/A,FALSE,"Sheet2"}</definedName>
    <definedName name="wrn.sheet2." localSheetId="26" hidden="1">{#N/A,#N/A,FALSE,"Sheet2"}</definedName>
    <definedName name="wrn.sheet2." localSheetId="10" hidden="1">{#N/A,#N/A,FALSE,"Sheet2"}</definedName>
    <definedName name="wrn.sheet2." hidden="1">{#N/A,#N/A,FALSE,"Sheet2"}</definedName>
    <definedName name="กกกก" localSheetId="22">#REF!</definedName>
    <definedName name="กกกก" localSheetId="45">#REF!</definedName>
    <definedName name="กกกก" localSheetId="44">#REF!</definedName>
    <definedName name="กกกก" localSheetId="42">#REF!</definedName>
    <definedName name="กกกก">#REF!</definedName>
    <definedName name="ค่าความร้อน" localSheetId="22">#REF!</definedName>
    <definedName name="ค่าความร้อน" localSheetId="51">#REF!</definedName>
    <definedName name="ค่าความร้อน" localSheetId="18">#REF!</definedName>
    <definedName name="ค่าความร้อน" localSheetId="45">#REF!</definedName>
    <definedName name="ค่าความร้อน" localSheetId="38">#REF!</definedName>
    <definedName name="ค่าความร้อน" localSheetId="44">#REF!</definedName>
    <definedName name="ค่าความร้อน" localSheetId="42">#REF!</definedName>
    <definedName name="ค่าความร้อน" localSheetId="35">#REF!</definedName>
    <definedName name="ค่าความร้อน" localSheetId="33">#REF!</definedName>
    <definedName name="ค่าความร้อน">#REF!</definedName>
    <definedName name="เชื้อเพลิง" localSheetId="22">#REF!</definedName>
    <definedName name="เชื้อเพลิง" localSheetId="51">#REF!</definedName>
    <definedName name="เชื้อเพลิง" localSheetId="18">#REF!</definedName>
    <definedName name="เชื้อเพลิง" localSheetId="45">#REF!</definedName>
    <definedName name="เชื้อเพลิง" localSheetId="38">#REF!</definedName>
    <definedName name="เชื้อเพลิง" localSheetId="44">#REF!</definedName>
    <definedName name="เชื้อเพลิง" localSheetId="42">#REF!</definedName>
    <definedName name="เชื้อเพลิง" localSheetId="35">#REF!</definedName>
    <definedName name="เชื้อเพลิง" localSheetId="33">#REF!</definedName>
    <definedName name="เชื้อเพลิง">#REF!</definedName>
    <definedName name="ดดดดดด" localSheetId="22">#REF!</definedName>
    <definedName name="ดดดดดด" localSheetId="45">#REF!</definedName>
    <definedName name="ดดดดดด" localSheetId="44">#REF!</definedName>
    <definedName name="ดดดดดด" localSheetId="42">#REF!</definedName>
    <definedName name="ดดดดดด">#REF!</definedName>
    <definedName name="ดฟแ2">[2]EE!$A$2</definedName>
    <definedName name="ตาราง_การจัดทำรายงาน_Feedback_Report_รอบ_ปี_51_53_หน้าที่ของผู้ที่เกี่ยวข้อง" localSheetId="22">#REF!</definedName>
    <definedName name="ตาราง_การจัดทำรายงาน_Feedback_Report_รอบ_ปี_51_53_หน้าที่ของผู้ที่เกี่ยวข้อง" localSheetId="51">#REF!</definedName>
    <definedName name="ตาราง_การจัดทำรายงาน_Feedback_Report_รอบ_ปี_51_53_หน้าที่ของผู้ที่เกี่ยวข้อง" localSheetId="18">#REF!</definedName>
    <definedName name="ตาราง_การจัดทำรายงาน_Feedback_Report_รอบ_ปี_51_53_หน้าที่ของผู้ที่เกี่ยวข้อง" localSheetId="45">#REF!</definedName>
    <definedName name="ตาราง_การจัดทำรายงาน_Feedback_Report_รอบ_ปี_51_53_หน้าที่ของผู้ที่เกี่ยวข้อง" localSheetId="38">#REF!</definedName>
    <definedName name="ตาราง_การจัดทำรายงาน_Feedback_Report_รอบ_ปี_51_53_หน้าที่ของผู้ที่เกี่ยวข้อง" localSheetId="44">#REF!</definedName>
    <definedName name="ตาราง_การจัดทำรายงาน_Feedback_Report_รอบ_ปี_51_53_หน้าที่ของผู้ที่เกี่ยวข้อง" localSheetId="42">#REF!</definedName>
    <definedName name="ตาราง_การจัดทำรายงาน_Feedback_Report_รอบ_ปี_51_53_หน้าที่ของผู้ที่เกี่ยวข้อง" localSheetId="35">#REF!</definedName>
    <definedName name="ตาราง_การจัดทำรายงาน_Feedback_Report_รอบ_ปี_51_53_หน้าที่ของผู้ที่เกี่ยวข้อง" localSheetId="33">#REF!</definedName>
    <definedName name="ตาราง_การจัดทำรายงาน_Feedback_Report_รอบ_ปี_51_53_หน้าที่ของผู้ที่เกี่ยวข้อง">#REF!</definedName>
    <definedName name="แฟด">[2]EE!$A$2</definedName>
    <definedName name="สถาพข้อมูล" localSheetId="22">#REF!</definedName>
    <definedName name="สถาพข้อมูล" localSheetId="51">#REF!</definedName>
    <definedName name="สถาพข้อมูล" localSheetId="18">#REF!</definedName>
    <definedName name="สถาพข้อมูล" localSheetId="45">#REF!</definedName>
    <definedName name="สถาพข้อมูล" localSheetId="38">#REF!</definedName>
    <definedName name="สถาพข้อมูล" localSheetId="44">#REF!</definedName>
    <definedName name="สถาพข้อมูล" localSheetId="42">#REF!</definedName>
    <definedName name="สถาพข้อมูล" localSheetId="35">#REF!</definedName>
    <definedName name="สถาพข้อมูล" localSheetId="33">#REF!</definedName>
    <definedName name="สถาพข้อมูล">#REF!</definedName>
    <definedName name="หกหกห" localSheetId="22">#REF!</definedName>
    <definedName name="หกหกห" localSheetId="45">#REF!</definedName>
    <definedName name="หกหกห" localSheetId="44">#REF!</definedName>
    <definedName name="หกหกห" localSheetId="42">#REF!</definedName>
    <definedName name="หกหก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14" l="1"/>
  <c r="D17" i="114"/>
  <c r="D16" i="114"/>
  <c r="D15" i="114"/>
  <c r="C15" i="114"/>
  <c r="D14" i="114"/>
  <c r="D13" i="114"/>
  <c r="D12" i="114"/>
  <c r="D11" i="114"/>
  <c r="D10" i="114"/>
  <c r="D9" i="114"/>
  <c r="D8" i="114"/>
  <c r="J7" i="114"/>
  <c r="D7" i="114"/>
  <c r="C33" i="65"/>
  <c r="C7" i="114" s="1"/>
  <c r="O8" i="17"/>
  <c r="X31" i="86"/>
  <c r="U9" i="85"/>
  <c r="U10" i="85"/>
  <c r="U11" i="85"/>
  <c r="U12" i="85"/>
  <c r="U13" i="85"/>
  <c r="U14" i="85"/>
  <c r="U15" i="85"/>
  <c r="U16" i="85"/>
  <c r="U17" i="85"/>
  <c r="U18" i="85"/>
  <c r="T13" i="85"/>
  <c r="T14" i="85"/>
  <c r="T15" i="85"/>
  <c r="T16" i="85"/>
  <c r="T17" i="85"/>
  <c r="T18" i="85"/>
  <c r="P6" i="78"/>
  <c r="D25" i="71"/>
  <c r="E25" i="71"/>
  <c r="F25" i="71"/>
  <c r="G25" i="71"/>
  <c r="H25" i="71"/>
  <c r="I25" i="71"/>
  <c r="J25" i="71"/>
  <c r="K25" i="71"/>
  <c r="L25" i="71"/>
  <c r="M25" i="71"/>
  <c r="N25" i="71"/>
  <c r="C25" i="71"/>
  <c r="C25" i="65"/>
  <c r="C19" i="71"/>
  <c r="M14" i="71"/>
  <c r="M13" i="71"/>
  <c r="M12" i="71"/>
  <c r="M11" i="71"/>
  <c r="M10" i="71"/>
  <c r="M9" i="71"/>
  <c r="M9" i="65"/>
  <c r="M10" i="65"/>
  <c r="M11" i="65"/>
  <c r="M12" i="65"/>
  <c r="M13" i="65"/>
  <c r="M14" i="65"/>
  <c r="U26" i="67"/>
  <c r="J4" i="66"/>
  <c r="J4" i="72" s="1"/>
  <c r="E4" i="66"/>
  <c r="D23" i="71"/>
  <c r="E23" i="71" s="1"/>
  <c r="F23" i="71" s="1"/>
  <c r="G23" i="71" s="1"/>
  <c r="H23" i="71" s="1"/>
  <c r="I23" i="71" s="1"/>
  <c r="J23" i="71" s="1"/>
  <c r="K23" i="71" s="1"/>
  <c r="L23" i="71" s="1"/>
  <c r="M23" i="71" s="1"/>
  <c r="N23" i="71" s="1"/>
  <c r="D23" i="65"/>
  <c r="E23" i="65" s="1"/>
  <c r="F23" i="65" s="1"/>
  <c r="G23" i="65" s="1"/>
  <c r="H23" i="65" s="1"/>
  <c r="I23" i="65" s="1"/>
  <c r="J23" i="65" s="1"/>
  <c r="K23" i="65" s="1"/>
  <c r="L23" i="65" s="1"/>
  <c r="M23" i="65" s="1"/>
  <c r="N23" i="65" s="1"/>
  <c r="H15" i="21"/>
  <c r="G15" i="21"/>
  <c r="F15" i="21"/>
  <c r="G16" i="25"/>
  <c r="H16" i="25"/>
  <c r="F16" i="25"/>
  <c r="Q21" i="73"/>
  <c r="F61" i="73" s="1"/>
  <c r="K61" i="73"/>
  <c r="Q18" i="73"/>
  <c r="M60" i="73"/>
  <c r="Q16" i="73"/>
  <c r="N59" i="73" s="1"/>
  <c r="Q14" i="73"/>
  <c r="M58" i="73" s="1"/>
  <c r="Q12" i="73"/>
  <c r="K57" i="73" s="1"/>
  <c r="Q10" i="73"/>
  <c r="N56" i="73" s="1"/>
  <c r="Q8" i="73"/>
  <c r="K55" i="73"/>
  <c r="Q6" i="73"/>
  <c r="I54" i="73" s="1"/>
  <c r="F4" i="72"/>
  <c r="D6" i="103"/>
  <c r="D7" i="103"/>
  <c r="D8" i="103"/>
  <c r="D9" i="103"/>
  <c r="D5" i="103"/>
  <c r="T8" i="85"/>
  <c r="U8" i="85"/>
  <c r="T9" i="85"/>
  <c r="T10" i="85"/>
  <c r="T11" i="85"/>
  <c r="T12" i="85"/>
  <c r="U7" i="85"/>
  <c r="T7" i="85"/>
  <c r="C34" i="71"/>
  <c r="H8" i="17" s="1"/>
  <c r="C33" i="71"/>
  <c r="H7" i="17" s="1"/>
  <c r="C44" i="71"/>
  <c r="H18" i="17"/>
  <c r="C43" i="71"/>
  <c r="H17" i="17" s="1"/>
  <c r="C42" i="71"/>
  <c r="H16" i="17" s="1"/>
  <c r="C41" i="71"/>
  <c r="H15" i="17" s="1"/>
  <c r="C40" i="71"/>
  <c r="H14" i="17"/>
  <c r="C39" i="71"/>
  <c r="H13" i="17" s="1"/>
  <c r="C38" i="71"/>
  <c r="H12" i="17" s="1"/>
  <c r="C37" i="71"/>
  <c r="H11" i="17" s="1"/>
  <c r="C36" i="71"/>
  <c r="H10" i="17"/>
  <c r="C35" i="71"/>
  <c r="H9" i="17" s="1"/>
  <c r="C44" i="65"/>
  <c r="C18" i="114" s="1"/>
  <c r="C43" i="65"/>
  <c r="C17" i="114" s="1"/>
  <c r="C42" i="65"/>
  <c r="C16" i="114" s="1"/>
  <c r="C16" i="17"/>
  <c r="C41" i="65"/>
  <c r="C15" i="17" s="1"/>
  <c r="C40" i="65"/>
  <c r="C14" i="114" s="1"/>
  <c r="C39" i="65"/>
  <c r="C13" i="17" s="1"/>
  <c r="C38" i="65"/>
  <c r="C12" i="114" s="1"/>
  <c r="C12" i="17"/>
  <c r="C37" i="65"/>
  <c r="C11" i="114" s="1"/>
  <c r="C36" i="65"/>
  <c r="C10" i="17" s="1"/>
  <c r="C35" i="65"/>
  <c r="C9" i="17" s="1"/>
  <c r="C34" i="65"/>
  <c r="C8" i="114" s="1"/>
  <c r="C8" i="17"/>
  <c r="D56" i="67"/>
  <c r="U17" i="67"/>
  <c r="I18" i="17"/>
  <c r="I17" i="17"/>
  <c r="I16" i="17"/>
  <c r="I15" i="17"/>
  <c r="I14" i="17"/>
  <c r="I13" i="17"/>
  <c r="I12" i="17"/>
  <c r="I11" i="17"/>
  <c r="I10" i="17"/>
  <c r="I9" i="17"/>
  <c r="I8" i="17"/>
  <c r="I7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14" i="75"/>
  <c r="D14" i="69"/>
  <c r="C14" i="69"/>
  <c r="C9" i="69" s="1"/>
  <c r="Y16" i="86" s="1"/>
  <c r="P22" i="73"/>
  <c r="P21" i="73"/>
  <c r="R21" i="73" s="1"/>
  <c r="R23" i="73" s="1"/>
  <c r="R24" i="73" s="1"/>
  <c r="E12" i="76" s="1"/>
  <c r="P19" i="73"/>
  <c r="P18" i="73"/>
  <c r="P17" i="73"/>
  <c r="P16" i="73"/>
  <c r="P15" i="73"/>
  <c r="P14" i="73"/>
  <c r="R14" i="73" s="1"/>
  <c r="P13" i="73"/>
  <c r="P12" i="73"/>
  <c r="R12" i="73" s="1"/>
  <c r="P11" i="73"/>
  <c r="P10" i="73"/>
  <c r="P9" i="73"/>
  <c r="P8" i="73"/>
  <c r="R8" i="73" s="1"/>
  <c r="P7" i="73"/>
  <c r="P6" i="73"/>
  <c r="R6" i="73" s="1"/>
  <c r="P23" i="67"/>
  <c r="P22" i="67"/>
  <c r="R22" i="67" s="1"/>
  <c r="R24" i="67" s="1"/>
  <c r="R7" i="67"/>
  <c r="P20" i="67"/>
  <c r="P19" i="67"/>
  <c r="R19" i="67" s="1"/>
  <c r="P18" i="67"/>
  <c r="P17" i="67"/>
  <c r="R17" i="67" s="1"/>
  <c r="P16" i="67"/>
  <c r="P15" i="67"/>
  <c r="R15" i="67" s="1"/>
  <c r="P14" i="67"/>
  <c r="P13" i="67"/>
  <c r="R13" i="67" s="1"/>
  <c r="P12" i="67"/>
  <c r="P11" i="67"/>
  <c r="R11" i="67" s="1"/>
  <c r="P10" i="67"/>
  <c r="P9" i="67"/>
  <c r="R9" i="67" s="1"/>
  <c r="P8" i="67"/>
  <c r="P7" i="67"/>
  <c r="I21" i="72"/>
  <c r="H21" i="72"/>
  <c r="G21" i="72"/>
  <c r="F21" i="72"/>
  <c r="I20" i="72"/>
  <c r="K21" i="72" s="1"/>
  <c r="H20" i="72"/>
  <c r="G20" i="72"/>
  <c r="C14" i="75" s="1"/>
  <c r="F20" i="72"/>
  <c r="J8" i="72"/>
  <c r="J21" i="72" s="1"/>
  <c r="K8" i="72"/>
  <c r="K19" i="72"/>
  <c r="J19" i="72"/>
  <c r="K18" i="72"/>
  <c r="J18" i="72"/>
  <c r="K17" i="72"/>
  <c r="J17" i="72"/>
  <c r="K16" i="72"/>
  <c r="J16" i="72"/>
  <c r="K15" i="72"/>
  <c r="J15" i="72"/>
  <c r="K14" i="72"/>
  <c r="J14" i="72"/>
  <c r="K13" i="72"/>
  <c r="J13" i="72"/>
  <c r="K12" i="72"/>
  <c r="J12" i="72"/>
  <c r="K11" i="72"/>
  <c r="J11" i="72"/>
  <c r="K10" i="72"/>
  <c r="J10" i="72"/>
  <c r="K9" i="72"/>
  <c r="J9" i="72"/>
  <c r="J19" i="66"/>
  <c r="J18" i="66"/>
  <c r="J17" i="66"/>
  <c r="J16" i="66"/>
  <c r="J15" i="66"/>
  <c r="J14" i="66"/>
  <c r="J13" i="66"/>
  <c r="J12" i="66"/>
  <c r="J11" i="66"/>
  <c r="J10" i="66"/>
  <c r="J9" i="66"/>
  <c r="J8" i="66"/>
  <c r="J21" i="66" s="1"/>
  <c r="K19" i="66"/>
  <c r="K18" i="66"/>
  <c r="K17" i="66"/>
  <c r="K16" i="66"/>
  <c r="K15" i="66"/>
  <c r="K14" i="66"/>
  <c r="K13" i="66"/>
  <c r="K12" i="66"/>
  <c r="K11" i="66"/>
  <c r="K10" i="66"/>
  <c r="K9" i="66"/>
  <c r="K8" i="66"/>
  <c r="G21" i="66"/>
  <c r="I21" i="66"/>
  <c r="H21" i="66"/>
  <c r="F21" i="66"/>
  <c r="G20" i="66"/>
  <c r="I22" i="42" s="1"/>
  <c r="I20" i="66"/>
  <c r="K21" i="66" s="1"/>
  <c r="C22" i="42" s="1"/>
  <c r="H20" i="66"/>
  <c r="F20" i="66"/>
  <c r="C19" i="65"/>
  <c r="N25" i="65"/>
  <c r="M25" i="65"/>
  <c r="L25" i="65"/>
  <c r="K25" i="65"/>
  <c r="J25" i="65"/>
  <c r="I25" i="65"/>
  <c r="H25" i="65"/>
  <c r="G25" i="65"/>
  <c r="F25" i="65"/>
  <c r="E25" i="65"/>
  <c r="D25" i="65"/>
  <c r="P7" i="78"/>
  <c r="X32" i="86"/>
  <c r="J58" i="73"/>
  <c r="D58" i="73"/>
  <c r="N55" i="73"/>
  <c r="E63" i="67"/>
  <c r="F63" i="67"/>
  <c r="G63" i="67"/>
  <c r="H63" i="67"/>
  <c r="I63" i="67"/>
  <c r="J63" i="67"/>
  <c r="K63" i="67"/>
  <c r="L63" i="67"/>
  <c r="M63" i="67"/>
  <c r="N63" i="67"/>
  <c r="O63" i="67"/>
  <c r="D63" i="67"/>
  <c r="E57" i="67"/>
  <c r="F57" i="67"/>
  <c r="G57" i="67"/>
  <c r="H57" i="67"/>
  <c r="I57" i="67"/>
  <c r="J57" i="67"/>
  <c r="K57" i="67"/>
  <c r="K65" i="67" s="1"/>
  <c r="R72" i="67" s="1"/>
  <c r="L57" i="67"/>
  <c r="M57" i="67"/>
  <c r="N57" i="67"/>
  <c r="O57" i="67"/>
  <c r="E58" i="67"/>
  <c r="F58" i="67"/>
  <c r="G58" i="67"/>
  <c r="H58" i="67"/>
  <c r="I58" i="67"/>
  <c r="J58" i="67"/>
  <c r="K58" i="67"/>
  <c r="L58" i="67"/>
  <c r="M58" i="67"/>
  <c r="N58" i="67"/>
  <c r="O58" i="67"/>
  <c r="E59" i="67"/>
  <c r="F59" i="67"/>
  <c r="G59" i="67"/>
  <c r="H59" i="67"/>
  <c r="I59" i="67"/>
  <c r="J59" i="67"/>
  <c r="K59" i="67"/>
  <c r="L59" i="67"/>
  <c r="M59" i="67"/>
  <c r="N59" i="67"/>
  <c r="O59" i="67"/>
  <c r="E60" i="67"/>
  <c r="F60" i="67"/>
  <c r="G60" i="67"/>
  <c r="H60" i="67"/>
  <c r="I60" i="67"/>
  <c r="J60" i="67"/>
  <c r="K60" i="67"/>
  <c r="L60" i="67"/>
  <c r="M60" i="67"/>
  <c r="N60" i="67"/>
  <c r="O60" i="67"/>
  <c r="E61" i="67"/>
  <c r="F61" i="67"/>
  <c r="G61" i="67"/>
  <c r="H61" i="67"/>
  <c r="I61" i="67"/>
  <c r="J61" i="67"/>
  <c r="K61" i="67"/>
  <c r="L61" i="67"/>
  <c r="M61" i="67"/>
  <c r="N61" i="67"/>
  <c r="O61" i="67"/>
  <c r="E62" i="67"/>
  <c r="F62" i="67"/>
  <c r="G62" i="67"/>
  <c r="H62" i="67"/>
  <c r="I62" i="67"/>
  <c r="J62" i="67"/>
  <c r="K62" i="67"/>
  <c r="L62" i="67"/>
  <c r="M62" i="67"/>
  <c r="N62" i="67"/>
  <c r="O62" i="67"/>
  <c r="D62" i="67"/>
  <c r="D61" i="67"/>
  <c r="D60" i="67"/>
  <c r="D59" i="67"/>
  <c r="D57" i="67"/>
  <c r="D58" i="67"/>
  <c r="E56" i="67"/>
  <c r="E65" i="67" s="1"/>
  <c r="R66" i="67" s="1"/>
  <c r="F56" i="67"/>
  <c r="G56" i="67"/>
  <c r="H56" i="67"/>
  <c r="I56" i="67"/>
  <c r="J56" i="67"/>
  <c r="J65" i="67" s="1"/>
  <c r="R71" i="67" s="1"/>
  <c r="K56" i="67"/>
  <c r="L56" i="67"/>
  <c r="M56" i="67"/>
  <c r="M65" i="67" s="1"/>
  <c r="R74" i="67" s="1"/>
  <c r="N56" i="67"/>
  <c r="O56" i="67"/>
  <c r="N8" i="70"/>
  <c r="N9" i="70"/>
  <c r="N10" i="70"/>
  <c r="N11" i="70"/>
  <c r="N7" i="70"/>
  <c r="M7" i="70"/>
  <c r="P8" i="78"/>
  <c r="P9" i="78"/>
  <c r="P10" i="78"/>
  <c r="P11" i="78"/>
  <c r="J15" i="78" s="1"/>
  <c r="P12" i="78"/>
  <c r="P13" i="78"/>
  <c r="P14" i="78"/>
  <c r="I14" i="6"/>
  <c r="I11" i="6"/>
  <c r="U18" i="67"/>
  <c r="U19" i="67"/>
  <c r="U20" i="67"/>
  <c r="U21" i="67"/>
  <c r="U22" i="67"/>
  <c r="U23" i="67"/>
  <c r="U24" i="67"/>
  <c r="U25" i="67"/>
  <c r="U27" i="67"/>
  <c r="U28" i="67"/>
  <c r="U29" i="67"/>
  <c r="M7" i="76"/>
  <c r="N7" i="76"/>
  <c r="M8" i="76"/>
  <c r="N8" i="76"/>
  <c r="M9" i="76"/>
  <c r="N9" i="76"/>
  <c r="M10" i="76"/>
  <c r="N10" i="76"/>
  <c r="M11" i="76"/>
  <c r="N11" i="76"/>
  <c r="J8" i="75"/>
  <c r="K8" i="75"/>
  <c r="J9" i="75"/>
  <c r="K9" i="75"/>
  <c r="J10" i="75"/>
  <c r="K10" i="75"/>
  <c r="J11" i="75"/>
  <c r="K11" i="75"/>
  <c r="J12" i="75"/>
  <c r="K12" i="75"/>
  <c r="J13" i="75"/>
  <c r="K13" i="75"/>
  <c r="M8" i="70"/>
  <c r="M9" i="70"/>
  <c r="M10" i="70"/>
  <c r="M11" i="70"/>
  <c r="J8" i="69"/>
  <c r="K8" i="69"/>
  <c r="J9" i="69"/>
  <c r="K9" i="69"/>
  <c r="N9" i="69"/>
  <c r="J10" i="69"/>
  <c r="K10" i="69"/>
  <c r="J11" i="69"/>
  <c r="K11" i="69"/>
  <c r="J12" i="69"/>
  <c r="K12" i="69"/>
  <c r="J13" i="69"/>
  <c r="K13" i="69"/>
  <c r="E13" i="1"/>
  <c r="E12" i="1"/>
  <c r="E11" i="1"/>
  <c r="O7" i="17"/>
  <c r="R18" i="73"/>
  <c r="D60" i="73"/>
  <c r="I60" i="73"/>
  <c r="E58" i="73"/>
  <c r="I58" i="73"/>
  <c r="G58" i="73"/>
  <c r="J61" i="73"/>
  <c r="H61" i="73"/>
  <c r="G57" i="73"/>
  <c r="F58" i="73"/>
  <c r="O61" i="73"/>
  <c r="U27" i="73"/>
  <c r="N61" i="73"/>
  <c r="U16" i="73"/>
  <c r="U20" i="73"/>
  <c r="U25" i="73"/>
  <c r="L61" i="73"/>
  <c r="U23" i="73"/>
  <c r="L60" i="73"/>
  <c r="G60" i="73"/>
  <c r="U22" i="73"/>
  <c r="F60" i="73"/>
  <c r="U17" i="73"/>
  <c r="D61" i="73"/>
  <c r="G61" i="73"/>
  <c r="N60" i="73"/>
  <c r="E61" i="73"/>
  <c r="E60" i="73"/>
  <c r="O60" i="73"/>
  <c r="G55" i="73"/>
  <c r="E57" i="73"/>
  <c r="M59" i="73"/>
  <c r="D55" i="73"/>
  <c r="L55" i="73"/>
  <c r="J55" i="73"/>
  <c r="O55" i="73"/>
  <c r="M55" i="73"/>
  <c r="L59" i="73"/>
  <c r="M61" i="73"/>
  <c r="H57" i="73"/>
  <c r="U18" i="73"/>
  <c r="N58" i="73"/>
  <c r="I55" i="73"/>
  <c r="U21" i="73"/>
  <c r="J57" i="73"/>
  <c r="L58" i="73"/>
  <c r="H60" i="73"/>
  <c r="K60" i="73"/>
  <c r="K58" i="73"/>
  <c r="J60" i="73"/>
  <c r="O10" i="17"/>
  <c r="O9" i="17"/>
  <c r="O11" i="17"/>
  <c r="O12" i="17"/>
  <c r="O13" i="17"/>
  <c r="O14" i="17"/>
  <c r="O15" i="17"/>
  <c r="O16" i="17"/>
  <c r="O17" i="17"/>
  <c r="O18" i="17"/>
  <c r="J9" i="114"/>
  <c r="J8" i="114"/>
  <c r="F55" i="73"/>
  <c r="F57" i="73"/>
  <c r="H55" i="73"/>
  <c r="E55" i="73"/>
  <c r="U26" i="73"/>
  <c r="I61" i="73"/>
  <c r="D54" i="73"/>
  <c r="Y21" i="86"/>
  <c r="Q4" i="86" s="1"/>
  <c r="J10" i="114"/>
  <c r="J11" i="114"/>
  <c r="J12" i="114"/>
  <c r="J13" i="114"/>
  <c r="J14" i="114"/>
  <c r="J15" i="114"/>
  <c r="J16" i="114"/>
  <c r="J17" i="114"/>
  <c r="J18" i="114"/>
  <c r="U30" i="67" l="1"/>
  <c r="L65" i="67"/>
  <c r="R73" i="67" s="1"/>
  <c r="I65" i="67"/>
  <c r="R70" i="67" s="1"/>
  <c r="F65" i="67"/>
  <c r="R67" i="67" s="1"/>
  <c r="E9" i="17" s="1"/>
  <c r="H58" i="73"/>
  <c r="C14" i="17"/>
  <c r="C10" i="114"/>
  <c r="H56" i="73"/>
  <c r="O65" i="67"/>
  <c r="R76" i="67" s="1"/>
  <c r="H65" i="67"/>
  <c r="R69" i="67" s="1"/>
  <c r="D65" i="67"/>
  <c r="R65" i="67" s="1"/>
  <c r="E7" i="114" s="1"/>
  <c r="N65" i="67"/>
  <c r="R75" i="67" s="1"/>
  <c r="E17" i="114" s="1"/>
  <c r="F17" i="114" s="1"/>
  <c r="K17" i="114" s="1"/>
  <c r="G65" i="67"/>
  <c r="R68" i="67" s="1"/>
  <c r="O58" i="73"/>
  <c r="C7" i="17"/>
  <c r="C18" i="17"/>
  <c r="D20" i="114"/>
  <c r="E11" i="17"/>
  <c r="Q25" i="85" s="1"/>
  <c r="E11" i="114"/>
  <c r="F11" i="114" s="1"/>
  <c r="K11" i="114" s="1"/>
  <c r="E7" i="17"/>
  <c r="F7" i="17" s="1"/>
  <c r="E8" i="17"/>
  <c r="Q22" i="85" s="1"/>
  <c r="E8" i="114"/>
  <c r="F8" i="114" s="1"/>
  <c r="K8" i="114" s="1"/>
  <c r="E9" i="114"/>
  <c r="E18" i="114"/>
  <c r="F18" i="114" s="1"/>
  <c r="K18" i="114" s="1"/>
  <c r="E18" i="17"/>
  <c r="E17" i="17"/>
  <c r="C13" i="75"/>
  <c r="Z20" i="86" s="1"/>
  <c r="C9" i="75"/>
  <c r="Z16" i="86" s="1"/>
  <c r="C11" i="75"/>
  <c r="Z18" i="86" s="1"/>
  <c r="C10" i="75"/>
  <c r="Z17" i="86" s="1"/>
  <c r="C12" i="75"/>
  <c r="Z19" i="86" s="1"/>
  <c r="Z21" i="86"/>
  <c r="S4" i="86" s="1"/>
  <c r="C8" i="75"/>
  <c r="Z15" i="86" s="1"/>
  <c r="E15" i="114"/>
  <c r="E15" i="17"/>
  <c r="E12" i="17"/>
  <c r="F12" i="17" s="1"/>
  <c r="P12" i="17" s="1"/>
  <c r="E12" i="114"/>
  <c r="F12" i="114" s="1"/>
  <c r="K12" i="114" s="1"/>
  <c r="E14" i="114"/>
  <c r="F14" i="114" s="1"/>
  <c r="K14" i="114" s="1"/>
  <c r="E14" i="17"/>
  <c r="E10" i="114"/>
  <c r="F10" i="114" s="1"/>
  <c r="K10" i="114" s="1"/>
  <c r="E10" i="17"/>
  <c r="E16" i="114"/>
  <c r="F16" i="114" s="1"/>
  <c r="K16" i="114" s="1"/>
  <c r="E16" i="17"/>
  <c r="E13" i="114"/>
  <c r="E13" i="17"/>
  <c r="Q27" i="85" s="1"/>
  <c r="R21" i="67"/>
  <c r="R25" i="67" s="1"/>
  <c r="F13" i="17"/>
  <c r="P13" i="17" s="1"/>
  <c r="H19" i="17"/>
  <c r="H20" i="17"/>
  <c r="C10" i="69"/>
  <c r="Y17" i="86" s="1"/>
  <c r="O54" i="73"/>
  <c r="H63" i="73"/>
  <c r="D70" i="73" s="1"/>
  <c r="J11" i="17" s="1"/>
  <c r="K11" i="17" s="1"/>
  <c r="X7" i="52" s="1"/>
  <c r="K56" i="73"/>
  <c r="D59" i="73"/>
  <c r="R16" i="73"/>
  <c r="G56" i="73"/>
  <c r="L54" i="73"/>
  <c r="I56" i="73"/>
  <c r="J56" i="73"/>
  <c r="C9" i="114"/>
  <c r="C19" i="114" s="1"/>
  <c r="C13" i="114"/>
  <c r="F15" i="114"/>
  <c r="K15" i="114" s="1"/>
  <c r="F8" i="17"/>
  <c r="C13" i="69"/>
  <c r="Y20" i="86" s="1"/>
  <c r="E54" i="73"/>
  <c r="D19" i="114"/>
  <c r="C8" i="69"/>
  <c r="Y15" i="86" s="1"/>
  <c r="F56" i="73"/>
  <c r="L56" i="73"/>
  <c r="H59" i="73"/>
  <c r="E56" i="73"/>
  <c r="D56" i="73"/>
  <c r="F54" i="73"/>
  <c r="C11" i="17"/>
  <c r="C17" i="17"/>
  <c r="C19" i="17" s="1"/>
  <c r="F13" i="114"/>
  <c r="K13" i="114" s="1"/>
  <c r="C12" i="69"/>
  <c r="Y19" i="86" s="1"/>
  <c r="C11" i="69"/>
  <c r="Y18" i="86" s="1"/>
  <c r="J54" i="73"/>
  <c r="F59" i="73"/>
  <c r="O56" i="73"/>
  <c r="H54" i="73"/>
  <c r="D19" i="17"/>
  <c r="F11" i="17"/>
  <c r="P11" i="17" s="1"/>
  <c r="I19" i="17"/>
  <c r="Y33" i="86"/>
  <c r="S5" i="86" s="1"/>
  <c r="Y32" i="86"/>
  <c r="P8" i="17"/>
  <c r="W4" i="52"/>
  <c r="M56" i="73"/>
  <c r="E59" i="73"/>
  <c r="U24" i="73"/>
  <c r="U19" i="73"/>
  <c r="U28" i="73" s="1"/>
  <c r="M57" i="73"/>
  <c r="K59" i="73"/>
  <c r="G59" i="73"/>
  <c r="I59" i="73"/>
  <c r="I20" i="17"/>
  <c r="R10" i="73"/>
  <c r="K54" i="73"/>
  <c r="K63" i="73" s="1"/>
  <c r="D73" i="73" s="1"/>
  <c r="J14" i="17" s="1"/>
  <c r="O59" i="73"/>
  <c r="J59" i="73"/>
  <c r="N57" i="73"/>
  <c r="O57" i="73"/>
  <c r="L57" i="73"/>
  <c r="L63" i="73" s="1"/>
  <c r="D74" i="73" s="1"/>
  <c r="J15" i="17" s="1"/>
  <c r="I57" i="73"/>
  <c r="D20" i="17"/>
  <c r="G54" i="73"/>
  <c r="M54" i="73"/>
  <c r="N54" i="73"/>
  <c r="D57" i="73"/>
  <c r="D63" i="73" s="1"/>
  <c r="D66" i="73" s="1"/>
  <c r="J7" i="17" s="1"/>
  <c r="F9" i="17" l="1"/>
  <c r="Q23" i="85"/>
  <c r="J63" i="73"/>
  <c r="D72" i="73" s="1"/>
  <c r="J13" i="17" s="1"/>
  <c r="E63" i="73"/>
  <c r="D67" i="73" s="1"/>
  <c r="J8" i="17" s="1"/>
  <c r="R22" i="85" s="1"/>
  <c r="W9" i="52"/>
  <c r="C20" i="17"/>
  <c r="I63" i="73"/>
  <c r="D71" i="73" s="1"/>
  <c r="J12" i="17" s="1"/>
  <c r="K12" i="17" s="1"/>
  <c r="X8" i="52" s="1"/>
  <c r="O63" i="73"/>
  <c r="D77" i="73" s="1"/>
  <c r="J18" i="17" s="1"/>
  <c r="K18" i="17" s="1"/>
  <c r="X14" i="52" s="1"/>
  <c r="F9" i="114"/>
  <c r="K9" i="114" s="1"/>
  <c r="W8" i="52"/>
  <c r="C20" i="114"/>
  <c r="E12" i="70"/>
  <c r="I23" i="42"/>
  <c r="F14" i="17"/>
  <c r="Q28" i="85"/>
  <c r="Q29" i="85"/>
  <c r="F15" i="17"/>
  <c r="Q32" i="85"/>
  <c r="F18" i="17"/>
  <c r="E19" i="17"/>
  <c r="F20" i="17" s="1"/>
  <c r="E20" i="17"/>
  <c r="Q21" i="85"/>
  <c r="E20" i="114"/>
  <c r="Q26" i="85"/>
  <c r="R25" i="85"/>
  <c r="Q24" i="85"/>
  <c r="F10" i="17"/>
  <c r="W7" i="52"/>
  <c r="F16" i="17"/>
  <c r="Q30" i="85"/>
  <c r="Q31" i="85"/>
  <c r="F17" i="17"/>
  <c r="N63" i="73"/>
  <c r="D76" i="73" s="1"/>
  <c r="J17" i="17" s="1"/>
  <c r="K17" i="17" s="1"/>
  <c r="X13" i="52" s="1"/>
  <c r="E19" i="114"/>
  <c r="F20" i="114" s="1"/>
  <c r="F7" i="114"/>
  <c r="I7" i="114" s="1"/>
  <c r="I8" i="114" s="1"/>
  <c r="I9" i="114" s="1"/>
  <c r="I10" i="114" s="1"/>
  <c r="I11" i="114" s="1"/>
  <c r="I12" i="114" s="1"/>
  <c r="I13" i="114" s="1"/>
  <c r="I14" i="114" s="1"/>
  <c r="I15" i="114" s="1"/>
  <c r="I16" i="114" s="1"/>
  <c r="I17" i="114" s="1"/>
  <c r="I18" i="114" s="1"/>
  <c r="F63" i="73"/>
  <c r="D68" i="73" s="1"/>
  <c r="J9" i="17" s="1"/>
  <c r="K13" i="17"/>
  <c r="X9" i="52" s="1"/>
  <c r="R27" i="85"/>
  <c r="K7" i="17"/>
  <c r="X3" i="52" s="1"/>
  <c r="R21" i="85"/>
  <c r="R32" i="85"/>
  <c r="R31" i="85"/>
  <c r="K14" i="17"/>
  <c r="X10" i="52" s="1"/>
  <c r="R28" i="85"/>
  <c r="R29" i="85"/>
  <c r="K15" i="17"/>
  <c r="X11" i="52" s="1"/>
  <c r="G63" i="73"/>
  <c r="D69" i="73" s="1"/>
  <c r="J10" i="17" s="1"/>
  <c r="K8" i="17"/>
  <c r="X4" i="52" s="1"/>
  <c r="P7" i="17"/>
  <c r="W3" i="52"/>
  <c r="N7" i="17"/>
  <c r="N8" i="17" s="1"/>
  <c r="N9" i="17" s="1"/>
  <c r="N10" i="17" s="1"/>
  <c r="N11" i="17" s="1"/>
  <c r="N12" i="17" s="1"/>
  <c r="N13" i="17" s="1"/>
  <c r="N14" i="17" s="1"/>
  <c r="N15" i="17" s="1"/>
  <c r="N16" i="17" s="1"/>
  <c r="N17" i="17" s="1"/>
  <c r="N18" i="17" s="1"/>
  <c r="M63" i="73"/>
  <c r="D75" i="73" s="1"/>
  <c r="J16" i="17" s="1"/>
  <c r="K7" i="114" l="1"/>
  <c r="R26" i="85"/>
  <c r="P9" i="17"/>
  <c r="W5" i="52"/>
  <c r="W6" i="52"/>
  <c r="P10" i="17"/>
  <c r="W10" i="52"/>
  <c r="P14" i="17"/>
  <c r="W14" i="52"/>
  <c r="P18" i="17"/>
  <c r="J20" i="17"/>
  <c r="P16" i="17"/>
  <c r="W12" i="52"/>
  <c r="P15" i="17"/>
  <c r="W11" i="52"/>
  <c r="K9" i="17"/>
  <c r="X5" i="52" s="1"/>
  <c r="R23" i="85"/>
  <c r="W13" i="52"/>
  <c r="P17" i="17"/>
  <c r="X33" i="86"/>
  <c r="Q5" i="86" s="1"/>
  <c r="Y31" i="86"/>
  <c r="K16" i="17"/>
  <c r="X12" i="52" s="1"/>
  <c r="R30" i="85"/>
  <c r="R24" i="85"/>
  <c r="K10" i="17"/>
  <c r="X6" i="52" s="1"/>
  <c r="J19" i="17"/>
  <c r="K20" i="17" s="1"/>
</calcChain>
</file>

<file path=xl/sharedStrings.xml><?xml version="1.0" encoding="utf-8"?>
<sst xmlns="http://schemas.openxmlformats.org/spreadsheetml/2006/main" count="1882" uniqueCount="919">
  <si>
    <r>
      <t>แผนก</t>
    </r>
    <r>
      <rPr>
        <sz val="15"/>
        <rFont val="CordiaUPC"/>
        <family val="2"/>
        <charset val="222"/>
      </rPr>
      <t>…...………………………………………</t>
    </r>
  </si>
  <si>
    <r>
      <t xml:space="preserve">วันที่ </t>
    </r>
    <r>
      <rPr>
        <sz val="15"/>
        <rFont val="CordiaUPC"/>
        <family val="2"/>
        <charset val="222"/>
      </rPr>
      <t>……………………….….....</t>
    </r>
  </si>
  <si>
    <t>เครื่องจักร/อุปกรณ์หลัก</t>
  </si>
  <si>
    <t>ประเภทพลังงาน</t>
  </si>
  <si>
    <t xml:space="preserve">(2) ชั่วโมงการใช้งาน </t>
  </si>
  <si>
    <t xml:space="preserve">(3) ศักยภาพการปรับปรุง </t>
  </si>
  <si>
    <t>คะแนนรวม  (1) x (2) x (3)</t>
  </si>
  <si>
    <t>ลำดับความสำคัญ</t>
  </si>
  <si>
    <t>น้อยที่สุด  (1 คะแนน)</t>
  </si>
  <si>
    <t>น้อย         (2 คะแนน)</t>
  </si>
  <si>
    <t>ปานกลาง (3 คะแนน)</t>
  </si>
  <si>
    <t>มาก          (4 คะแนน)</t>
  </si>
  <si>
    <t>มากที่สุด   (5 คะแนน)</t>
  </si>
  <si>
    <t>น้อย         (1 คะแนน)</t>
  </si>
  <si>
    <t>ปานกลาง (2 คะแนน)</t>
  </si>
  <si>
    <t>มาก         (3 คะแนน)</t>
  </si>
  <si>
    <t>มากที่สุด  (4 คะแนน)</t>
  </si>
  <si>
    <r>
      <t>หมายเหตุ</t>
    </r>
    <r>
      <rPr>
        <sz val="14"/>
        <rFont val="Cordia New"/>
        <family val="2"/>
      </rPr>
      <t xml:space="preserve">  </t>
    </r>
  </si>
  <si>
    <t>1. เครื่องจักร/อุปกรณ์หลัก ที่มีคะแนนรวมมาก ถือว่ามีความสำคัญในการนำไปกำหนดเป็นมาตรการอนุรักษ์พลังงาน</t>
  </si>
  <si>
    <t xml:space="preserve">2.  กรณีมีหลายแผนกให้เพิ่มตารางตามจำนวนแผนกที่มีการใช้พลังงาน  </t>
  </si>
  <si>
    <t xml:space="preserve"> แบบประเมินการใช้พลังงานในเครื่องจักร/อุปกรณ์หลัก</t>
  </si>
  <si>
    <t>เปรียบเทียบข้อมูลการใช้พลังงานหรือดัชนีการใช้พลังงานเทียบกับค่าเป้าหมายภายในโรงงาน หรือเปรียบเทียบข้อมูล</t>
  </si>
  <si>
    <t>ไฟฟ้า (MJ)</t>
  </si>
  <si>
    <t>ความร้อน (MJ)</t>
  </si>
  <si>
    <t>ระดับของค่าการใช้พลังงานต่อหน่วยผลผลิต ที่ 2</t>
  </si>
  <si>
    <t>ระดับของค่าการใช้พลังงานต่อหน่วยผลผลิต ที่ 3</t>
  </si>
  <si>
    <t>ระดับของค่าการใช้พลังงานต่อหน่วยผลผลิต ที่ 1</t>
  </si>
  <si>
    <t xml:space="preserve">5.1 การกำหนดเป้าหมายและแผนอนุรักษ์พลังงาน </t>
  </si>
  <si>
    <r>
      <t>ขั้นตอนที่ 5</t>
    </r>
    <r>
      <rPr>
        <b/>
        <sz val="20"/>
        <rFont val="CordiaUPC"/>
        <family val="2"/>
        <charset val="222"/>
      </rPr>
      <t xml:space="preserve"> การกำหนดเป้าหมายและแผนอนุรักษ์พลังงาน และแผนการฝึกอบรมและกิจกรรมเพื่อส่งเสริมการอนุรักษ์พลังงาน</t>
    </r>
  </si>
  <si>
    <t>การกำหนดเป้าหมายและแผนอนุรักษ์พลังงาน และแผนการฝึกอบรมและกิจกรรมเพื่อส่งเสริมการอนุรักษ์พลังงาน</t>
  </si>
  <si>
    <t>5.2 แผนการฝึกอบรมและกิจกรรมเพื่อส่งเสริมการอนุรักษ์พลังงาน</t>
  </si>
  <si>
    <t>วิธีการเผยแพร่แผนการฝึกอบรมและกิจกรรมเพื่อส่งเสริมการอนุรักษ์พลังงาน</t>
  </si>
  <si>
    <t xml:space="preserve">      เพื่อให้พนักงานทุกคนรับทราบและเข้าร่วมดำเนินการตามแผนฝึกอบรมและกิจกรรมเพื่อส่งเสริมการอนุรักษ์พลังงานขององค์กร โดยโรงงานได้ดำเนินการเผยแพร่และดำเนินการดังต่อไปนี้</t>
  </si>
  <si>
    <t>6.2  ผลการติดตามการดำเนินงานของแผนการฝึกอบรมและกิจกรรมเพื่อส่งเสริมการอนุรักษ์พลังงาน</t>
  </si>
  <si>
    <r>
      <t>ขั้นตอนที่ 6</t>
    </r>
    <r>
      <rPr>
        <b/>
        <sz val="20"/>
        <rFont val="CordiaUPC"/>
        <family val="2"/>
        <charset val="222"/>
      </rPr>
      <t xml:space="preserve"> การดำเนินการตามแผนอนุรักษ์พลังงาน การตรวจสอบและวิเคราะห์การปฏิบัติตามเป้าหมายและแผนอนุรักษ์พลังงาน และแผนการฝึกอบรมและกิจกรรมเพื่อส่งเสริมการอนุรักษ์พลังงาน</t>
    </r>
  </si>
  <si>
    <t>การดำเนินการตามแผนอนุรักษ์พลังงาน การตรวจสอบและวิเคราะห์การปฏิบัติตามเป้าหมายและแผนอนุรักษ์พลังงาน และแผนการฝึกอบรมและกิจกรรมเพื่อส่งเสริมการอนุรักษ์พลังงาน</t>
  </si>
  <si>
    <t>ข้าพเจ้าในฐานะผู้รับผิดชอบด้านพลังงานของโรงงานควบคุมขอรับรองว่าได้ดำเนินการจัดการ</t>
  </si>
  <si>
    <t>ตำแหน่ง ผู้รับผิดชอบด้านพลังงานสามัญ</t>
  </si>
  <si>
    <t>ตำแหน่ง ผู้รับผิดชอบด้านพลังงานอาวุโส</t>
  </si>
  <si>
    <t>ข้าพเจ้าในฐานะเจ้าของโรงงานควบคุม/ผู้รับมอบอำนาจ ขอรับรองว่าได้ดำเนินการจัดการ</t>
  </si>
  <si>
    <t xml:space="preserve"> แผนก/ฝ่าย</t>
  </si>
  <si>
    <r>
      <t>1.1</t>
    </r>
    <r>
      <rPr>
        <b/>
        <sz val="16"/>
        <rFont val="Cordia New"/>
        <family val="2"/>
      </rPr>
      <t xml:space="preserve"> </t>
    </r>
    <r>
      <rPr>
        <b/>
        <sz val="16"/>
        <rFont val="CordiaUPC"/>
        <family val="2"/>
        <charset val="222"/>
      </rPr>
      <t>โครงสร้างคณะทำงานด้านการจัดการพลังงาน</t>
    </r>
  </si>
  <si>
    <t>โปรดแนบสำเนาคำสั่งแต่งตั้ง</t>
  </si>
  <si>
    <t xml:space="preserve"> กรณีมีหลายผลิตภัณฑ์หลักให้เพิ่มตารางตามจำนวนชนิดของผลิตภัณฑ์</t>
  </si>
  <si>
    <t>อายุการใช้งาน (ปี)</t>
  </si>
  <si>
    <t>สัดส่วนการใช้พลังงานในระบบ</t>
  </si>
  <si>
    <t xml:space="preserve"> &lt;&lt;&lt;&lt; อาคารแจ้งว่าตัดตารางค่าประสิทธิภาพหรือสมรรถนะออกหมด</t>
  </si>
  <si>
    <t>หมายเหตุ : ผู้รับผิดชอบ หมายถึง บุคคลที่รับผิดชอบมาตรการ</t>
  </si>
  <si>
    <t>การแต่งตั้งคณะผู้ตรวจประเมินการจัดการพลังงานภายในองค์กร</t>
  </si>
  <si>
    <t>7.2  การเผยแพร่ คณะผู้ตรวจประเมินการจัดการพลังงานภายในองค์กร</t>
  </si>
  <si>
    <t>7.3  ผลการตรวจประเมินภายใน</t>
  </si>
  <si>
    <t>8.1 การทบทวนการดำเนินงานการจัดการพลังงาน</t>
  </si>
  <si>
    <t>ภาคผนวก ก.</t>
  </si>
  <si>
    <t>ภาคผนวก ข.</t>
  </si>
  <si>
    <t>ร้อยละที่ลดลงของปริมาณพลังงานที่ใช้เดิม</t>
  </si>
  <si>
    <t>ค่าเป้าหมาย</t>
  </si>
  <si>
    <t>การกำหนดเป้าหมาย</t>
  </si>
  <si>
    <t xml:space="preserve">ดำเนินการตามแผน </t>
  </si>
  <si>
    <t>แผ่นพับ/วารสาร .....ฉบับ</t>
  </si>
  <si>
    <t>แผ่นพับ/วารสาร ......ฉบับ</t>
  </si>
  <si>
    <t xml:space="preserve">          </t>
  </si>
  <si>
    <t>จดหมายอิเล็คทรอนิกส์</t>
  </si>
  <si>
    <t>หมายเหตุ:  1. ข้อมูลการประเมินสถานภาพการจัดการพลังงานเบื้องต้นประเมินจาก..................แผนก  ของจำนวนทั้งหมด...........แผนก หรือบุคลากรจำนวน.................คน</t>
  </si>
  <si>
    <r>
      <t>หมายเหตุ</t>
    </r>
    <r>
      <rPr>
        <sz val="14"/>
        <rFont val="CordiaUPC"/>
        <family val="2"/>
        <charset val="222"/>
      </rPr>
      <t xml:space="preserve">  * เฉพาะเครื่องปรับอากาศแบบแยกส่วน
               </t>
    </r>
  </si>
  <si>
    <t>สัปดาห์ละ ….. ครั้ง  ช่วงเวลา…...</t>
  </si>
  <si>
    <t>หมายเหตุ : กรณีมีวิธีการเผยแพร่มากกว่า 2 วิธีการ โรงงานสามารถเพิ่มจำนวนการแสดงเอกสาร หลักฐานรูปภาพต่างๆเพิ่มเติม</t>
  </si>
  <si>
    <r>
      <t xml:space="preserve">    2. ในกรณีที่โรงงานควบคุมพัฒนาระบบการจัดการพลังงานในรอบที่สอง ในขั้นตอนนี้โรงงานควบคุม</t>
    </r>
    <r>
      <rPr>
        <u/>
        <sz val="14"/>
        <rFont val="CordiaUPC"/>
        <family val="2"/>
        <charset val="222"/>
      </rPr>
      <t>จะดำเนินการหรือไม่ดำเนินการก็ได้</t>
    </r>
    <r>
      <rPr>
        <sz val="14"/>
        <rFont val="CordiaUPC"/>
        <family val="2"/>
        <charset val="222"/>
      </rPr>
      <t xml:space="preserve"> หากดำเนินการประเมิน</t>
    </r>
  </si>
  <si>
    <t xml:space="preserve">   สถานภาพการจัดการพลังงานภายในองค์กรต่อเนื่องทุกๆปี จะทำให้ทราบสถานภาพการจัดการพลังงานที่มีการเปลี่ยนแปลงได้ดียิ่งขึ้น</t>
  </si>
  <si>
    <t>ระดับของผู้ได้รับ…….</t>
  </si>
  <si>
    <t>ประเมิน</t>
  </si>
  <si>
    <t>วิธีการ</t>
  </si>
  <si>
    <t>อุปกรณ์</t>
  </si>
  <si>
    <t>No.</t>
  </si>
  <si>
    <t>Fuel</t>
  </si>
  <si>
    <t>Heating Value</t>
  </si>
  <si>
    <t>01</t>
  </si>
  <si>
    <t xml:space="preserve">น้ำมันเตา  </t>
  </si>
  <si>
    <t xml:space="preserve">   =    39.77  เมกะจูล/ลิตร</t>
  </si>
  <si>
    <t>02</t>
  </si>
  <si>
    <t>น้ำมันเตา (A)</t>
  </si>
  <si>
    <t xml:space="preserve">   =    38.18  เมกะจูล/ลิตร</t>
  </si>
  <si>
    <t>03</t>
  </si>
  <si>
    <t>น้ำมันเตา (C)</t>
  </si>
  <si>
    <t xml:space="preserve">   =    41.28  เมกะจูล/ลิตร</t>
  </si>
  <si>
    <t>04</t>
  </si>
  <si>
    <t xml:space="preserve">   =    36.42  เมกะจูล/ลิตร</t>
  </si>
  <si>
    <t>05</t>
  </si>
  <si>
    <t>น้ำมันเบนซิน</t>
  </si>
  <si>
    <t xml:space="preserve">   =    31.48  เมกะจูล/ลิตร</t>
  </si>
  <si>
    <t>06</t>
  </si>
  <si>
    <t>น้ำมันก๊าด</t>
  </si>
  <si>
    <t xml:space="preserve">   =    34.53  เมกะจูล/ลิตร</t>
  </si>
  <si>
    <t>07</t>
  </si>
  <si>
    <t xml:space="preserve">   =  26.62   เมกะจูล/ลิตร</t>
  </si>
  <si>
    <t>08</t>
  </si>
  <si>
    <t xml:space="preserve">( LPG )         </t>
  </si>
  <si>
    <t xml:space="preserve">   =  50.23   เมกะจูล/กิโลกรัม</t>
  </si>
  <si>
    <t>09</t>
  </si>
  <si>
    <t xml:space="preserve">ก๊าซธรรมชาติ        </t>
  </si>
  <si>
    <t xml:space="preserve">   =  1,055   เมกะจูล/ล้านบีทียู</t>
  </si>
  <si>
    <t>10</t>
  </si>
  <si>
    <t>ถ่านหินนำเข้า</t>
  </si>
  <si>
    <t xml:space="preserve">   =  26,370  เมกะจูล/ตัน</t>
  </si>
  <si>
    <t>11</t>
  </si>
  <si>
    <t>ลิกไนต์ (ลี้)</t>
  </si>
  <si>
    <t xml:space="preserve">   =  18,420  เมกะจูล/ตัน</t>
  </si>
  <si>
    <t>12</t>
  </si>
  <si>
    <t>ลิกไนต์ (กระบี่)</t>
  </si>
  <si>
    <t xml:space="preserve">   =  10,880  เมกะจูล/ตัน</t>
  </si>
  <si>
    <t>13</t>
  </si>
  <si>
    <t>ลิกไนต์ (แม่เมาะ)</t>
  </si>
  <si>
    <t xml:space="preserve">   =  10,470  เมกะจูล/ตัน</t>
  </si>
  <si>
    <t>14</t>
  </si>
  <si>
    <t>ลิกไนต์ (แจ้คอน)</t>
  </si>
  <si>
    <t xml:space="preserve">   =  15,110  เมกะจูล/ตัน</t>
  </si>
  <si>
    <t>15</t>
  </si>
  <si>
    <t>ฟืน</t>
  </si>
  <si>
    <t xml:space="preserve">   =  15.99   เมกะจูล/กิโลกรัม</t>
  </si>
  <si>
    <t>16</t>
  </si>
  <si>
    <t>ถ่าน</t>
  </si>
  <si>
    <t xml:space="preserve">   =  28.88   เมกะจูล/กิโลกรัม</t>
  </si>
  <si>
    <t>17</t>
  </si>
  <si>
    <t>แกลบ</t>
  </si>
  <si>
    <t xml:space="preserve">   =  14.40   เมกะจูล/กิโลกรัม</t>
  </si>
  <si>
    <t>18</t>
  </si>
  <si>
    <t>กากอ้อย</t>
  </si>
  <si>
    <t xml:space="preserve">   =  7.53    เมกะจูล/กิโลกรัม</t>
  </si>
  <si>
    <t>19</t>
  </si>
  <si>
    <t xml:space="preserve">ขยะ      </t>
  </si>
  <si>
    <t xml:space="preserve">   =  4.86   เมกะจูล/กิโลกรัม</t>
  </si>
  <si>
    <t>20</t>
  </si>
  <si>
    <t xml:space="preserve">ขี้เลื่อย  </t>
  </si>
  <si>
    <t xml:space="preserve">   =  10.88  เมกะจูล/กิโลกรัม</t>
  </si>
  <si>
    <t>21</t>
  </si>
  <si>
    <t>วัสดุเหลือใช้ทางการเกษตร</t>
  </si>
  <si>
    <t xml:space="preserve">   =  12.68  เมกะจูล/กิโลกรัม</t>
  </si>
  <si>
    <t>22</t>
  </si>
  <si>
    <t>กะลาปาล์ม</t>
  </si>
  <si>
    <t xml:space="preserve">   = 16,900   เมกะจูล/ตัน</t>
  </si>
  <si>
    <t>23</t>
  </si>
  <si>
    <t>ซังข้าวโพด</t>
  </si>
  <si>
    <t xml:space="preserve">   = 1,6220  เมกะจูล/ตัน</t>
  </si>
  <si>
    <r>
      <t>ทำรายงานติดตามประเมินผล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โดยดูจากมิเตอร์ให้คณะกรรมการเฉพาะกิจเข้ามาเกี่ยวข้องกับการตั้งงบประมาณ</t>
    </r>
  </si>
  <si>
    <t>จัดฝึกอบรมให้พนักงานรับทราบเป็นครั้งคราว</t>
  </si>
  <si>
    <t>ลงทุนโดยดูมาตรการที่มีระยะเวลาคุ้มทุนเร็ว</t>
  </si>
  <si>
    <t>ไม่มีแนวทางปฏิบัติที่ทำไว้เป็นลายลักษณ์อักษร</t>
  </si>
  <si>
    <t>ผู้รับผิดชอบด้านพลังงานมีขอบเขตหน้าที่ความรับผิดชอบจำกัด</t>
  </si>
  <si>
    <r>
      <t>มีการติดต่ออย่างไม่เป็นทางการระหว่างวิศวกรกับผู้ใช้พลังงาน</t>
    </r>
    <r>
      <rPr>
        <sz val="12"/>
        <rFont val="Cordia New"/>
        <family val="2"/>
      </rPr>
      <t xml:space="preserve"> (</t>
    </r>
    <r>
      <rPr>
        <sz val="12"/>
        <rFont val="CordiaUPC"/>
        <family val="2"/>
        <charset val="222"/>
      </rPr>
      <t>พนักงาน)</t>
    </r>
  </si>
  <si>
    <t>มีการสรุปรายงานด้านค่าใช้จ่ายการใช้พลังงานเพื่อใช้กันภายในฝ่ายวิศวกรรม</t>
  </si>
  <si>
    <t>แจ้งให้พนักงานทราบอย่างไม่เป็นทางการเพื่อส่งเสริมการใช้พลังงานอย่างมีประสิทธิภาพ</t>
  </si>
  <si>
    <t>พิจารณาเฉพาะมาตรการที่ลงทุนต่ำ</t>
  </si>
  <si>
    <t>ไม่มีนโยบายที่ ชัดเจน</t>
  </si>
  <si>
    <t>ไม่มีผู้รับผิดชอบด้านพลังงาน</t>
  </si>
  <si>
    <t>ไม่มีการติดต่อกับผู้ใช้พลังงาน</t>
  </si>
  <si>
    <t>ไม่มีระบบรวบรวมข้อมูลและบัญชีการใช้พลังงาน</t>
  </si>
  <si>
    <t>ไม่มีการสนับสนุนการประหยัดพลังงาน</t>
  </si>
  <si>
    <t>ไม่มีการลงทุนใดๆในการปรับปรุงประสิทธิภาพการใช้พลังงาน</t>
  </si>
  <si>
    <t>มีนโยบายการจัดการพลังงานจากฝ่ายบริหารและถือเป็นส่วนหนึ่งของนโยบายของบริษัท</t>
  </si>
  <si>
    <t>เตาหลอม</t>
  </si>
  <si>
    <t>เครื่องฉีด</t>
  </si>
  <si>
    <t>kw</t>
  </si>
  <si>
    <r>
      <t xml:space="preserve">รายละเอียดการดำเนินการปรับปรุง  </t>
    </r>
    <r>
      <rPr>
        <sz val="16"/>
        <rFont val="Cordia New"/>
        <family val="2"/>
        <charset val="222"/>
      </rPr>
      <t>:</t>
    </r>
  </si>
  <si>
    <r>
      <t>จำนวนอุปกรณ์ที่ปรับปรุง</t>
    </r>
    <r>
      <rPr>
        <sz val="16"/>
        <rFont val="Cordia New"/>
        <family val="2"/>
        <charset val="222"/>
      </rPr>
      <t xml:space="preserve">: </t>
    </r>
  </si>
  <si>
    <r>
      <t>กิโลวัตต์</t>
    </r>
    <r>
      <rPr>
        <sz val="16"/>
        <rFont val="Cordia New"/>
        <family val="2"/>
        <charset val="222"/>
      </rPr>
      <t>-ชั่วโมง/ปี</t>
    </r>
  </si>
  <si>
    <r>
      <t>บาท</t>
    </r>
    <r>
      <rPr>
        <sz val="16"/>
        <rFont val="Cordia New"/>
        <family val="2"/>
        <charset val="222"/>
      </rPr>
      <t>/ปี</t>
    </r>
  </si>
  <si>
    <t xml:space="preserve">ชื่อนิติบุคคล:  </t>
  </si>
  <si>
    <t xml:space="preserve">ชื่อโรงงานควบคุม: </t>
  </si>
  <si>
    <t xml:space="preserve">TSIC-ID:  </t>
  </si>
  <si>
    <t>การดำเนินการตามแผนอนุรักษ์พลังงาน การตรวจสอบและวิเคราะห์การปฏิบัติตามเป้าหมายและแผนอนุรักษ์พลังงาน</t>
  </si>
  <si>
    <t>ผลการตรวจสอบและวิเคราะห์การปฏิบัติตามเป้าหมายและแผนอนุรักษ์พลังงานสำหรับมาตรการด้านไฟฟ้า</t>
  </si>
  <si>
    <t>ผลการตรวจสอบและวิเคราะห์การปฏิบัติตามเป้าหมายและแผนอนุรักษ์พลังงานสำหรับมาตรการด้านความร้อน</t>
  </si>
  <si>
    <t>ข้อบกพร่องที่ตรวจพบ</t>
  </si>
  <si>
    <t>การดำเนินการตามแผนอนุรักษ์พลังงาน การตรวจสอบและวิเคราะห์การปฎิบัติตามเป้าหมายและแผนอนุรักษ์พลังงาน</t>
  </si>
  <si>
    <t>รายงาน</t>
  </si>
  <si>
    <t>การจัดการพลังงาน</t>
  </si>
  <si>
    <t>ใบคำรับรองการจัดทำรายงานการจัดการพลังงาน</t>
  </si>
  <si>
    <t>ลงชื่อ ………………………………….</t>
  </si>
  <si>
    <t>สารบัญ</t>
  </si>
  <si>
    <t>หน้า</t>
  </si>
  <si>
    <t>ข้อมูลเบื้องต้น</t>
  </si>
  <si>
    <t>ข้อมูลด้านการจัดการพลังงาน</t>
  </si>
  <si>
    <t>ขั้นตอนที่ 1</t>
  </si>
  <si>
    <t>คณะทำงานด้านการจัดการพลังงาน</t>
  </si>
  <si>
    <t>ขั้นตอนที่ 2</t>
  </si>
  <si>
    <t>การประเมินสถานภาพการจัดการพลังงานเบื้องต้น</t>
  </si>
  <si>
    <t>ขั้นตอนที่ 3</t>
  </si>
  <si>
    <t>นโยบายอนุรักษ์พลังงาน</t>
  </si>
  <si>
    <t>ขั้นตอนที่ 4</t>
  </si>
  <si>
    <t>การประเมินศักยภาพการอนุรักษ์พลังงาน</t>
  </si>
  <si>
    <t>ขั้นตอนที่ 5</t>
  </si>
  <si>
    <t>การกำหนดเป้าหมายและแผนอนุรักษ์พลังงาน</t>
  </si>
  <si>
    <t>ขั้นตอนที่ 6</t>
  </si>
  <si>
    <t>ขั้นตอนที่ 7</t>
  </si>
  <si>
    <t>การตรวจติดตามและประเมินการจัดการพลังงาน</t>
  </si>
  <si>
    <t>ขั้นตอนที่ 8</t>
  </si>
  <si>
    <t>การทบทวน วิเคราะห์และแก้ไขข้อบกพร่องของการจัดการพลังงาน</t>
  </si>
  <si>
    <t xml:space="preserve">                    </t>
  </si>
  <si>
    <t xml:space="preserve">     </t>
  </si>
  <si>
    <t>ระบุกลุ่มโรงงานควบคุม ดังนี้</t>
  </si>
  <si>
    <t xml:space="preserve">ที่อยู่โรงงาน  </t>
  </si>
  <si>
    <t xml:space="preserve">      </t>
  </si>
  <si>
    <t xml:space="preserve">                   </t>
  </si>
  <si>
    <t>ประเภทอุตสาหกรรม</t>
  </si>
  <si>
    <t xml:space="preserve">                 </t>
  </si>
  <si>
    <t>สิ่งทอ</t>
  </si>
  <si>
    <t>ไม้</t>
  </si>
  <si>
    <t>เวลาทำงาน</t>
  </si>
  <si>
    <t>ส่วนสำนักงาน:</t>
  </si>
  <si>
    <t xml:space="preserve">ส่วนโรงงาน: </t>
  </si>
  <si>
    <t>สำหรับโรงงานที่ไม่ได้ดำเนินการผลิตต่อเนื่องตลอดทั้งปี  ระบุระยะเวลาที่ดำเนินการจริง</t>
  </si>
  <si>
    <t>ผู้รับผิดชอบด้านพลังงาน</t>
  </si>
  <si>
    <t>ลำดับที่</t>
  </si>
  <si>
    <t>ชื่อ-นามสกุล</t>
  </si>
  <si>
    <t>คุณสมบัติ***</t>
  </si>
  <si>
    <t>ทะเบียนเลขที่</t>
  </si>
  <si>
    <t>***คุณสมบัติผู้รับผิดชอบด้านพลังงาน</t>
  </si>
  <si>
    <t>(ก)</t>
  </si>
  <si>
    <t>เป็นผู้ได้รับประกาศนียบัตรวิชาชีพชั้นสูงและมีประสบการณ์การทำงานในโรงงานอย่างน้อยสามปีโดยมีผลงานด้านการอนุรักษ์พลังงานตามการรับรองของเจ้าของโรงงานควบคุมหรือเจ้าของอาคารควบคุม</t>
  </si>
  <si>
    <t>(ข)</t>
  </si>
  <si>
    <t>เป็นผู้ได้รับปริญญาทางวิศวกรรมศาสตร์  หรือทางวิทยาศาสตร์ โดยมีผลงานด้านการอนุรักษ์พลังงานตามการรับรองของเจ้าของโรงงานควบคุมหรือเจ้าของอาคารควบคุม</t>
  </si>
  <si>
    <t>(ค)</t>
  </si>
  <si>
    <t>เป็นผู้สำเร็จการฝึกอบรมด้านการอนุรักษ์พลังงานหรือการฝึกอบรมที่มีวัตถุประสงค์คล้ายคลึงกันที่อธิบดีให้ความเห็นชอบ</t>
  </si>
  <si>
    <t>(ง)</t>
  </si>
  <si>
    <t>เป็นผู้สำเร็จการฝึกอบรมหลักสูตรผู้รับผิดชอบด้านพลังงานอาวุโส ที่อธิบดีให้ความเห็นชอบ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</si>
  <si>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ซึ่งจัดโดยกรมพัฒนาพลังงานทดแทนและอนุรักษ์พลังงาน</t>
  </si>
  <si>
    <t>(จ)</t>
  </si>
  <si>
    <t>ชื่อผลิตภัณฑ์</t>
  </si>
  <si>
    <t>วัตถุดิบหลัก</t>
  </si>
  <si>
    <t>เดือนที่ผลิต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</si>
  <si>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</si>
  <si>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</si>
  <si>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</si>
  <si>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</si>
  <si>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</si>
  <si>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</si>
  <si>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</si>
  <si>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</si>
  <si>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</si>
  <si>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</si>
  <si>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</si>
  <si>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</si>
  <si>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ชั่วโมงทำงาน</t>
  </si>
  <si>
    <t>หน่วยผลผลิต</t>
  </si>
  <si>
    <t>ปริมาณผลผลิต</t>
  </si>
  <si>
    <t>กำลังผลิตติดตั้ง</t>
  </si>
  <si>
    <r>
      <t>หมายเหตุ</t>
    </r>
    <r>
      <rPr>
        <sz val="12"/>
        <rFont val="CordiaUPC"/>
        <family val="2"/>
        <charset val="222"/>
      </rPr>
      <t xml:space="preserve"> กรณีมีหลายผลิตภัณฑ์หลักให้เพิ่มตารางตามจำนวนชนิดของผลิตภัณฑ์</t>
    </r>
  </si>
  <si>
    <r>
      <t>ขั้นตอนที่ 1</t>
    </r>
    <r>
      <rPr>
        <b/>
        <sz val="20"/>
        <rFont val="CordiaUPC"/>
        <family val="2"/>
        <charset val="222"/>
      </rPr>
      <t xml:space="preserve"> คณะทำงานด้านการจัดการพลังงาน</t>
    </r>
  </si>
  <si>
    <t>(ใส่คำสั่งแต่งตั้งคณะทำงานด้านการจัดการพลังงาน)</t>
  </si>
  <si>
    <r>
      <t>ขั้นตอนที่ 2</t>
    </r>
    <r>
      <rPr>
        <b/>
        <sz val="20"/>
        <rFont val="CordiaUPC"/>
        <family val="2"/>
        <charset val="222"/>
      </rPr>
      <t xml:space="preserve"> การประเมินสถานภาพการจัดการพลังงานเบื้องต้น</t>
    </r>
  </si>
  <si>
    <t>ระดับคะแนน</t>
  </si>
  <si>
    <t>การจัดองค์กร</t>
  </si>
  <si>
    <t>การกระตุ้นและสร้างแรงจูงใจ</t>
  </si>
  <si>
    <t>ระบบข้อมูลข่าวสาร</t>
  </si>
  <si>
    <t>ประชาสัมพันธ์</t>
  </si>
  <si>
    <t>การลงทุน</t>
  </si>
  <si>
    <r>
      <t>ขั้นตอนที่ 3</t>
    </r>
    <r>
      <rPr>
        <b/>
        <sz val="20"/>
        <rFont val="CordiaUPC"/>
        <family val="2"/>
        <charset val="222"/>
      </rPr>
      <t xml:space="preserve"> นโยบายอนุรักษ์พลังงาน</t>
    </r>
  </si>
  <si>
    <t>3.1  นโยบายอนุรักษ์พลังงานขององค์กร</t>
  </si>
  <si>
    <t>(ใส่เอกสารแสดงประกาศนโยบายอนุรักษ์พลังงาน)</t>
  </si>
  <si>
    <t>3.2  การเผยแพร่นโยบายอนุรักษ์พลังงาน</t>
  </si>
  <si>
    <t xml:space="preserve">ติดประกาศ </t>
  </si>
  <si>
    <t>โปสเตอร์</t>
  </si>
  <si>
    <t xml:space="preserve">   </t>
  </si>
  <si>
    <t xml:space="preserve">เอกสารเผยแพร่                                      </t>
  </si>
  <si>
    <t xml:space="preserve">อื่นๆ (ระบุ) …………….. </t>
  </si>
  <si>
    <r>
      <t>ขั้นตอนที่ 4</t>
    </r>
    <r>
      <rPr>
        <b/>
        <sz val="20"/>
        <rFont val="CordiaUPC"/>
        <family val="2"/>
        <charset val="222"/>
      </rPr>
      <t xml:space="preserve"> การประเมินศักยภาพการอนุรักษ์พลังงาน</t>
    </r>
  </si>
  <si>
    <t>โดยมีแนวทางดำเนินการดังต่อไปนี้</t>
  </si>
  <si>
    <t>หมายเลข</t>
  </si>
  <si>
    <t>ผู้ใช้ไฟฟ้า</t>
  </si>
  <si>
    <t>เครื่องวัดไฟฟ้า</t>
  </si>
  <si>
    <t>ประเภท</t>
  </si>
  <si>
    <t>อัตรา</t>
  </si>
  <si>
    <t>การใช้ไฟฟ้า</t>
  </si>
  <si>
    <t>หม้อแปลงไฟฟ้า</t>
  </si>
  <si>
    <t>รวม</t>
  </si>
  <si>
    <t xml:space="preserve"> </t>
  </si>
  <si>
    <t>เดือน</t>
  </si>
  <si>
    <t xml:space="preserve"> พลังไฟฟ้าสูงสุด</t>
  </si>
  <si>
    <t>พลังงานไฟฟ้า</t>
  </si>
  <si>
    <t>ค่าไฟฟ้ารวม</t>
  </si>
  <si>
    <t>(บาท)</t>
  </si>
  <si>
    <t xml:space="preserve">ค่าตัวประกอบภาระ </t>
  </si>
  <si>
    <t xml:space="preserve"> (เปอร์เซนต์)</t>
  </si>
  <si>
    <t>ค่าไฟฟ้าเฉลี่ย</t>
  </si>
  <si>
    <t>(บาท/กิโลวัตต์-ชั่วโมง)</t>
  </si>
  <si>
    <t>P</t>
  </si>
  <si>
    <t>(กิโลวัตต์)</t>
  </si>
  <si>
    <t>PP/OP1</t>
  </si>
  <si>
    <t>OP/OP2</t>
  </si>
  <si>
    <t>ค่าใช้จ่าย</t>
  </si>
  <si>
    <t>ปริมาณ</t>
  </si>
  <si>
    <t>(กิโลวัตต์-ชั่วโมง)</t>
  </si>
  <si>
    <t xml:space="preserve">มิ.ย. </t>
  </si>
  <si>
    <t>พ.ย</t>
  </si>
  <si>
    <t>เฉลี่ย</t>
  </si>
  <si>
    <t>ชนิด</t>
  </si>
  <si>
    <t>พลังงานที่ใช้</t>
  </si>
  <si>
    <t>หน่วย/มูลค่า</t>
  </si>
  <si>
    <t>ปริมาณการใช้</t>
  </si>
  <si>
    <t>ค่าความร้อนเฉลี่ย</t>
  </si>
  <si>
    <t>(เมกะจูล/หน่วย)</t>
  </si>
  <si>
    <t>(เมกะจูล)</t>
  </si>
  <si>
    <t xml:space="preserve">น้ำมันเตา </t>
  </si>
  <si>
    <t>(ชนิด….)</t>
  </si>
  <si>
    <t>ลิตร</t>
  </si>
  <si>
    <t>บาท</t>
  </si>
  <si>
    <t>น้ำมันดีเซล</t>
  </si>
  <si>
    <t xml:space="preserve">ก๊าซปิโตรเลียมเหลว </t>
  </si>
  <si>
    <t>กิโลกรัม</t>
  </si>
  <si>
    <t>ก๊าซธรรมชาติ</t>
  </si>
  <si>
    <t>ล้านบีทียู</t>
  </si>
  <si>
    <t xml:space="preserve">ถ่านหิน </t>
  </si>
  <si>
    <t>ตัน</t>
  </si>
  <si>
    <r>
      <t>(.......บาร์ / ......</t>
    </r>
    <r>
      <rPr>
        <sz val="12"/>
        <rFont val="Symbol"/>
        <family val="1"/>
        <charset val="2"/>
      </rPr>
      <t>°</t>
    </r>
    <r>
      <rPr>
        <sz val="12"/>
        <rFont val="Cordia New"/>
        <family val="2"/>
      </rPr>
      <t>c)</t>
    </r>
  </si>
  <si>
    <t>หน่วย(ระบุ)</t>
  </si>
  <si>
    <t>รวมการใช้พลังงานความร้อนจากเชื้อเพลิง</t>
  </si>
  <si>
    <t>พลังงานหมุนเวียน</t>
  </si>
  <si>
    <t>รวมการใช้พลังงานหมุนเวียน</t>
  </si>
  <si>
    <t>รวมปริมาณพลังงานความร้อนทั้งหมด</t>
  </si>
  <si>
    <r>
      <t xml:space="preserve">หมายเหตุ </t>
    </r>
    <r>
      <rPr>
        <sz val="12"/>
        <color indexed="8"/>
        <rFont val="Cordia New"/>
        <family val="2"/>
      </rPr>
      <t>ในกรณีไม่มีค่าความร้อนเฉลี่ยจากผู้จำหน่าย ให้อ้างอิงค่าความร้อนเฉลี่ยตามที่กรมพัฒนาพลังงานทดแทนและอนุรักษ์พลังงานกำหนด</t>
    </r>
  </si>
  <si>
    <t>ปริมาณการใช้เชื้อเพลิงหลัก</t>
  </si>
  <si>
    <t>การเดินเครื่อง</t>
  </si>
  <si>
    <t xml:space="preserve">ปริมาณไอน้ำ  </t>
  </si>
  <si>
    <t>(ตัน)</t>
  </si>
  <si>
    <t>ไอน้ำที่ผลิต</t>
  </si>
  <si>
    <r>
      <t>.…บาร์/….</t>
    </r>
    <r>
      <rPr>
        <sz val="11"/>
        <rFont val="Symbol"/>
        <family val="1"/>
        <charset val="2"/>
      </rPr>
      <t xml:space="preserve"> °</t>
    </r>
    <r>
      <rPr>
        <sz val="12"/>
        <rFont val="Cordia New"/>
        <family val="2"/>
      </rPr>
      <t xml:space="preserve"> C</t>
    </r>
    <r>
      <rPr>
        <sz val="14"/>
        <rFont val="Cordia New"/>
        <family val="2"/>
      </rPr>
      <t xml:space="preserve"> </t>
    </r>
  </si>
  <si>
    <r>
      <t>….บาร์/….</t>
    </r>
    <r>
      <rPr>
        <sz val="11"/>
        <rFont val="Symbol"/>
        <family val="1"/>
        <charset val="2"/>
      </rPr>
      <t xml:space="preserve"> °</t>
    </r>
    <r>
      <rPr>
        <sz val="12"/>
        <rFont val="Cordia New"/>
        <family val="2"/>
      </rPr>
      <t xml:space="preserve"> C</t>
    </r>
    <r>
      <rPr>
        <sz val="14"/>
        <rFont val="Cordia New"/>
        <family val="2"/>
      </rPr>
      <t xml:space="preserve"> </t>
    </r>
  </si>
  <si>
    <t>หน่วย</t>
  </si>
  <si>
    <t>สำหรับใช้เอง</t>
  </si>
  <si>
    <t>ระบบ</t>
  </si>
  <si>
    <t>การใช้พลังงานไฟฟ้า</t>
  </si>
  <si>
    <t>หมายเหตุ</t>
  </si>
  <si>
    <t>กิโลวัตต์-ชั่วโมง/ปี</t>
  </si>
  <si>
    <t>ร้อยละ</t>
  </si>
  <si>
    <t>แสงสว่าง</t>
  </si>
  <si>
    <r>
      <t>ปรับอากาศสำนักงาน</t>
    </r>
    <r>
      <rPr>
        <vertAlign val="superscript"/>
        <sz val="16"/>
        <rFont val="Cordia New"/>
        <family val="2"/>
      </rPr>
      <t>*</t>
    </r>
  </si>
  <si>
    <t>ทำความเย็น</t>
  </si>
  <si>
    <t>การผลิต</t>
  </si>
  <si>
    <t>อัดอากาศ</t>
  </si>
  <si>
    <t>อื่นๆ</t>
  </si>
  <si>
    <t>การใช้พลังงานเชื้อเพลิง</t>
  </si>
  <si>
    <t>ชนิดเชื้อเพลิง</t>
  </si>
  <si>
    <t>เมกะจูล/ปี</t>
  </si>
  <si>
    <t xml:space="preserve">4.2 การประเมินระดับผลิตภัณฑ์ </t>
  </si>
  <si>
    <t>คำอธิบายกระบวนการผลิต</t>
  </si>
  <si>
    <t>ปริมาณพลังงานที่ใช้</t>
  </si>
  <si>
    <t>ค่าการใช้พลังงานจำเพาะ(SEC)</t>
  </si>
  <si>
    <t xml:space="preserve">ไฟฟ้า </t>
  </si>
  <si>
    <t xml:space="preserve">ความร้อน </t>
  </si>
  <si>
    <t>4.3 การประเมินระดับเครื่องจักร/อุปกรณ์</t>
  </si>
  <si>
    <t>พิกัด</t>
  </si>
  <si>
    <t>ขนาด</t>
  </si>
  <si>
    <t>ชั่วโมงใช้งานเฉลี่ย/ปี</t>
  </si>
  <si>
    <t>ระยะเวลา</t>
  </si>
  <si>
    <t>ด้านไฟฟ้า</t>
  </si>
  <si>
    <t>เป้าหมายการประหยัด</t>
  </si>
  <si>
    <t>เชื้อเพลิง</t>
  </si>
  <si>
    <t>บาท/ปี</t>
  </si>
  <si>
    <t>ไฟฟ้า</t>
  </si>
  <si>
    <t>กิโลวัตต์</t>
  </si>
  <si>
    <t>มาตรการ</t>
  </si>
  <si>
    <r>
      <t xml:space="preserve">ตารางที่ 5.2  </t>
    </r>
    <r>
      <rPr>
        <sz val="16"/>
        <rFont val="Cordia New"/>
        <family val="2"/>
      </rPr>
      <t>แผนอนุรักษ์พลังงานด้านไฟฟ้า</t>
    </r>
  </si>
  <si>
    <t>วัตถุประสงค์</t>
  </si>
  <si>
    <t>ผู้รับผิดชอบ</t>
  </si>
  <si>
    <t>เริ่มต้น</t>
  </si>
  <si>
    <t>(เดือน/ปี)</t>
  </si>
  <si>
    <t>สิ้นสุด</t>
  </si>
  <si>
    <r>
      <t xml:space="preserve">ตารางที่ 5.3  </t>
    </r>
    <r>
      <rPr>
        <sz val="16"/>
        <rFont val="Cordia New"/>
        <family val="2"/>
      </rPr>
      <t>แผนอนุรักษ์พลังงานด้านความร้อน</t>
    </r>
  </si>
  <si>
    <t>รายละเอียดมาตรการอนุรักษ์พลังงาน</t>
  </si>
  <si>
    <t>(สำหรับมาตรการด้านไฟฟ้า)</t>
  </si>
  <si>
    <t>1)</t>
  </si>
  <si>
    <t>2)</t>
  </si>
  <si>
    <t>3)</t>
  </si>
  <si>
    <t>4)</t>
  </si>
  <si>
    <t>อุปกรณ์ที่ปรับปรุง: ……………......................................................................................</t>
  </si>
  <si>
    <t>5)</t>
  </si>
  <si>
    <t>6)</t>
  </si>
  <si>
    <t>7)</t>
  </si>
  <si>
    <t>ปี</t>
  </si>
  <si>
    <t>13)</t>
  </si>
  <si>
    <t>แสดงวิธีการคำนวณประกอบ</t>
  </si>
  <si>
    <t>(สำหรับมาตรการด้านความร้อน)</t>
  </si>
  <si>
    <t>กลุ่ม</t>
  </si>
  <si>
    <t>ผู้เข้าอบรม</t>
  </si>
  <si>
    <t>ก.พ</t>
  </si>
  <si>
    <t>เม.ย</t>
  </si>
  <si>
    <t>สถานภาพการดำเนินการ</t>
  </si>
  <si>
    <t>...............................................................................</t>
  </si>
  <si>
    <t>ชื่อมาตรการ: …...........................................................................................................................................................................</t>
  </si>
  <si>
    <t>ระยะเวลาดำเนินการ</t>
  </si>
  <si>
    <t>เงินลงทุน</t>
  </si>
  <si>
    <t>ผลการอนุรักษ์พลังงาน</t>
  </si>
  <si>
    <t>ตามเป้าหมาย</t>
  </si>
  <si>
    <t>ที่เกิดขึ้นจริง</t>
  </si>
  <si>
    <t>ตามแผนดำเนินการ</t>
  </si>
  <si>
    <t>ตามแผน</t>
  </si>
  <si>
    <t>ลงทุนจริง (บาท)</t>
  </si>
  <si>
    <t>ปัญหาและอุปสรรคที่เกิดขึ้นระหว่างดำเนินการ: …..........................................................................................................................................................................</t>
  </si>
  <si>
    <t>ความคิดเห็นและข้อเสนอแนะ: …...................................................................................................................................................................................................</t>
  </si>
  <si>
    <r>
      <t xml:space="preserve">ตารางที่ 6.3  </t>
    </r>
    <r>
      <rPr>
        <sz val="16"/>
        <rFont val="Cordia New"/>
        <family val="2"/>
      </rPr>
      <t>ผลการตรวจสอบและวิเคราะห์การปฏิบัติตามมาตรการอนุรักษ์พลังงาน</t>
    </r>
  </si>
  <si>
    <t>จำนวนผู้เข้าอบรม</t>
  </si>
  <si>
    <r>
      <t>ขั้นตอนที่ 7</t>
    </r>
    <r>
      <rPr>
        <b/>
        <sz val="20"/>
        <rFont val="CordiaUPC"/>
        <family val="2"/>
        <charset val="222"/>
      </rPr>
      <t xml:space="preserve"> การตรวจติดตามและประเมินการจัดการพลังงาน</t>
    </r>
  </si>
  <si>
    <t>7.1  คณะผู้ตรวจประเมินการจัดการพลังงานภายในองค์กร</t>
  </si>
  <si>
    <t>ใส่เอกสารคำสั่งแต่งตั้งคณะผู้ตรวจประเมินฯ</t>
  </si>
  <si>
    <r>
      <t xml:space="preserve">ตารางที่ 7.1  </t>
    </r>
    <r>
      <rPr>
        <sz val="16"/>
        <rFont val="Cordia New"/>
        <family val="2"/>
      </rPr>
      <t>การตรวจติดตามการดำเนินการจัดการพลังงาน</t>
    </r>
  </si>
  <si>
    <t>ข้อกำหนด</t>
  </si>
  <si>
    <t>สิ่งที่ต้องมีเอกสาร/หลักฐาน</t>
  </si>
  <si>
    <t>ผลการตรวจสอบ</t>
  </si>
  <si>
    <t>ความถูกต้องครบถ้วนตามข้อกำหนด</t>
  </si>
  <si>
    <t>ข้อควรปรับปรุง/ข้อเสนอแนะ</t>
  </si>
  <si>
    <t>มี</t>
  </si>
  <si>
    <t>ไม่มี</t>
  </si>
  <si>
    <t>ครบ</t>
  </si>
  <si>
    <t>ไม่ครบ</t>
  </si>
  <si>
    <r>
      <t xml:space="preserve">ตารางที่ 7.1  </t>
    </r>
    <r>
      <rPr>
        <sz val="16"/>
        <rFont val="Cordia New"/>
        <family val="2"/>
      </rPr>
      <t>การตรวจติดตามการดำเนินการจัดการพลังงาน (ต่อ)</t>
    </r>
  </si>
  <si>
    <r>
      <t xml:space="preserve">   </t>
    </r>
    <r>
      <rPr>
        <sz val="16"/>
        <rFont val="Cordia New"/>
        <family val="2"/>
      </rPr>
      <t>ลงชื่อ  ………………....................................……</t>
    </r>
  </si>
  <si>
    <t>(                                                    )</t>
  </si>
  <si>
    <t>ประธานคณะผู้ตรวจประเมินการจัดการพลังงานภายในองค์กร</t>
  </si>
  <si>
    <r>
      <t xml:space="preserve">                วันที่  ................/.............................</t>
    </r>
    <r>
      <rPr>
        <sz val="14"/>
        <rFont val="Cordia New"/>
        <family val="2"/>
      </rPr>
      <t>.</t>
    </r>
    <r>
      <rPr>
        <sz val="16"/>
        <rFont val="Cordia New"/>
        <family val="2"/>
      </rPr>
      <t>./..................</t>
    </r>
  </si>
  <si>
    <r>
      <t>ขั้นตอนที่ 8</t>
    </r>
    <r>
      <rPr>
        <b/>
        <sz val="20"/>
        <rFont val="CordiaUPC"/>
        <family val="2"/>
        <charset val="222"/>
      </rPr>
      <t xml:space="preserve"> การทบทวน วิเคราะห์และแก้ไขข้อบกพร่องของการจัดการพลังงาน</t>
    </r>
  </si>
  <si>
    <t>ครั้งที่</t>
  </si>
  <si>
    <t>ขั้นตอน</t>
  </si>
  <si>
    <t>ผลการทบทวน</t>
  </si>
  <si>
    <t>แนวทางการปรับปรุง</t>
  </si>
  <si>
    <t>เหมาะสม</t>
  </si>
  <si>
    <t>ควรปรับปรุง</t>
  </si>
  <si>
    <t>ได้ดำเนินการจัดการพลังงานให้เป็นไปตามที่กฎกระทรวงกำหนดทุกประการ</t>
  </si>
  <si>
    <r>
      <t>1.</t>
    </r>
    <r>
      <rPr>
        <b/>
        <sz val="7"/>
        <rFont val="CordiaUPC"/>
        <family val="2"/>
        <charset val="222"/>
      </rPr>
      <t xml:space="preserve">    </t>
    </r>
    <r>
      <rPr>
        <b/>
        <sz val="18"/>
        <rFont val="CordiaUPC"/>
        <family val="2"/>
        <charset val="222"/>
      </rPr>
      <t>ประธานคณะทำงานด้านการจัดการพลังงาน</t>
    </r>
  </si>
  <si>
    <r>
      <t>2.</t>
    </r>
    <r>
      <rPr>
        <b/>
        <sz val="7"/>
        <rFont val="CordiaUPC"/>
        <family val="2"/>
        <charset val="222"/>
      </rPr>
      <t xml:space="preserve">    </t>
    </r>
    <r>
      <rPr>
        <b/>
        <sz val="18"/>
        <rFont val="CordiaUPC"/>
        <family val="2"/>
        <charset val="222"/>
      </rPr>
      <t>ผู้รับผิดชอบด้านพลังงาน</t>
    </r>
  </si>
  <si>
    <r>
      <t>3.</t>
    </r>
    <r>
      <rPr>
        <b/>
        <sz val="7"/>
        <rFont val="CordiaUPC"/>
        <family val="2"/>
        <charset val="222"/>
      </rPr>
      <t xml:space="preserve">    </t>
    </r>
    <r>
      <rPr>
        <b/>
        <sz val="18"/>
        <rFont val="CordiaUPC"/>
        <family val="2"/>
        <charset val="222"/>
      </rPr>
      <t>เจ้าของโรงงานควบคุม</t>
    </r>
  </si>
  <si>
    <t>พลังงานให้เป็นไปตามที่กฎกระทรวงกำหนดทุกประการ</t>
  </si>
  <si>
    <t>อาหาร เครื่องดื่มและยาสูบ</t>
  </si>
  <si>
    <t>กระดาษ</t>
  </si>
  <si>
    <t>เคมี</t>
  </si>
  <si>
    <t>อโลหะ</t>
  </si>
  <si>
    <t>โลหะมูลฐาน</t>
  </si>
  <si>
    <t xml:space="preserve">โรงงานเริ่มดำเนินการผลิต เมื่อ  </t>
  </si>
  <si>
    <t xml:space="preserve">ชั่วโมง/วัน  </t>
  </si>
  <si>
    <t>จำนวนชั่วโมงทำงาน</t>
  </si>
  <si>
    <t>วัน/ปี</t>
  </si>
  <si>
    <t>จำนวนวันทำงาน</t>
  </si>
  <si>
    <t>ชั่วโมง/ปี</t>
  </si>
  <si>
    <t>รวมจำนวนชั่วโมงทำงาน</t>
  </si>
  <si>
    <t>รวมเป็น</t>
  </si>
  <si>
    <t xml:space="preserve"> ถึง เดือน</t>
  </si>
  <si>
    <t>ตั้งแต่  เดือน</t>
  </si>
  <si>
    <t>……………..</t>
  </si>
  <si>
    <t>……………………</t>
  </si>
  <si>
    <t>……….</t>
  </si>
  <si>
    <t>เสียงตามสาย</t>
  </si>
  <si>
    <t>ตัว</t>
  </si>
  <si>
    <t>kVA จำนวน</t>
  </si>
  <si>
    <t xml:space="preserve">kVA </t>
  </si>
  <si>
    <t xml:space="preserve"> ปกติ</t>
  </si>
  <si>
    <t xml:space="preserve"> TOD</t>
  </si>
  <si>
    <t xml:space="preserve"> TOU</t>
  </si>
  <si>
    <t xml:space="preserve">กรณีอัตรา ปกติ ให้กรอกค่าพลังไฟฟ้าสูงสุด (On Peak) ในช่อง P  </t>
  </si>
  <si>
    <t>กรณีอัตรา TOU:  P หมายถึง  Peak / OP1 หมายถึง Off Peak1 / OP2 หมายถึง Off Peak2</t>
  </si>
  <si>
    <t>กรณีโรงงานมีเครื่องวัดไฟฟ้ามากกว่า 1 เครื่องให้เพิ่มจำนวนตารางแสดงข้อมูลการใช้ไฟฟ้าตามจำนวนของเครื่องวัดไฟฟ้า</t>
  </si>
  <si>
    <t xml:space="preserve"> กรณีอัตรา TOD:  P หมายถึง On Peak / PP หมายถึง Partial Peak / OP หมายถึง Off Peak  </t>
  </si>
  <si>
    <r>
      <t>หมายเหตุ:</t>
    </r>
    <r>
      <rPr>
        <sz val="12"/>
        <rFont val="Cordia New"/>
        <family val="2"/>
      </rPr>
      <t xml:space="preserve">  </t>
    </r>
  </si>
  <si>
    <t>ปริมาณพลังงานรวม</t>
  </si>
  <si>
    <t xml:space="preserve">ปริมาณพลังงานไฟฟ้าที่ผลิตได้ </t>
  </si>
  <si>
    <t xml:space="preserve">ชั่วโมง </t>
  </si>
  <si>
    <t>ปริมาณการใช้พลังงานไฟฟ้า (กิโลวัตต์-ชั่วโมง/ปี)</t>
  </si>
  <si>
    <t>ชื่อเครื่องจักร/อุปกรณ์หลัก</t>
  </si>
  <si>
    <t>ชื่ออุปกรณ์/เครื่องจักรหลัก</t>
  </si>
  <si>
    <t>ปริมาณการใช้พลังงานความร้อน (เมกะจูล/ปี)</t>
  </si>
  <si>
    <r>
      <t xml:space="preserve">ตารางที่ 5.1  </t>
    </r>
    <r>
      <rPr>
        <sz val="16"/>
        <rFont val="Cordia New"/>
        <family val="2"/>
      </rPr>
      <t>มาตรการและเป้าหมายในการดำเนินการอนุรักษ์พลังงาน</t>
    </r>
  </si>
  <si>
    <t>เงินลงทุน (บาท)</t>
  </si>
  <si>
    <t>ระยะเวลาคืนทุน (ปี)</t>
  </si>
  <si>
    <t>หมายเหตุ:</t>
  </si>
  <si>
    <t xml:space="preserve">8)  </t>
  </si>
  <si>
    <t xml:space="preserve">9)  </t>
  </si>
  <si>
    <t xml:space="preserve">10)  </t>
  </si>
  <si>
    <t xml:space="preserve">11) </t>
  </si>
  <si>
    <t xml:space="preserve">เงินลงทุนทั้งหมด  </t>
  </si>
  <si>
    <t xml:space="preserve">12)  </t>
  </si>
  <si>
    <t xml:space="preserve">ระยะเวลาคืนทุน </t>
  </si>
  <si>
    <t>…………………………………………………………………………………………………….</t>
  </si>
  <si>
    <t>…………………………………</t>
  </si>
  <si>
    <t xml:space="preserve">14) </t>
  </si>
  <si>
    <t>วิธีการตรวจสอบผลการประหยัดหลังปรับปรุง</t>
  </si>
  <si>
    <t xml:space="preserve">จำนวนอุปกรณ์ที่ปรับปรุง: </t>
  </si>
  <si>
    <t xml:space="preserve">11)  </t>
  </si>
  <si>
    <t>ดำเนินการตามแผน</t>
  </si>
  <si>
    <t>ไม่ได้ดำเนินการ เนื่องจาก..................................</t>
  </si>
  <si>
    <t>ล่าช้า เนื่องจาก..........……...............………….</t>
  </si>
  <si>
    <t xml:space="preserve">มาตรการลำดับที่:  .......................................................................  </t>
  </si>
  <si>
    <t xml:space="preserve">จากจำนวนทั้งหมด:   </t>
  </si>
  <si>
    <t>................</t>
  </si>
  <si>
    <t>.........................................................</t>
  </si>
  <si>
    <t>ตามแผน(บาท)</t>
  </si>
  <si>
    <t>ปัญหาและอุปสรรคที่เกิดขึ้นระหว่างดำเนินการ: …..............................................................................................................................................................................</t>
  </si>
  <si>
    <t>ความคิดเห็นและข้อเสนอแนะ: ….....................................................................................................................................................................................................</t>
  </si>
  <si>
    <t>..........................</t>
  </si>
  <si>
    <t xml:space="preserve">มาตรการลำดับที่:  .................................................................................... </t>
  </si>
  <si>
    <r>
      <t>1.</t>
    </r>
    <r>
      <rPr>
        <sz val="7"/>
        <rFont val="Times New Roman"/>
        <family val="1"/>
      </rPr>
      <t xml:space="preserve">    </t>
    </r>
  </si>
  <si>
    <t xml:space="preserve">คณะทำงานด้านการจัดการพลังงาน </t>
  </si>
  <si>
    <r>
      <t>2.</t>
    </r>
    <r>
      <rPr>
        <sz val="7"/>
        <rFont val="Times New Roman"/>
        <family val="1"/>
      </rPr>
      <t xml:space="preserve">    </t>
    </r>
  </si>
  <si>
    <r>
      <t>3.</t>
    </r>
    <r>
      <rPr>
        <sz val="7"/>
        <rFont val="Times New Roman"/>
        <family val="1"/>
      </rPr>
      <t xml:space="preserve">    </t>
    </r>
  </si>
  <si>
    <r>
      <t>1.</t>
    </r>
    <r>
      <rPr>
        <sz val="7"/>
        <rFont val="Times New Roman"/>
        <family val="1"/>
      </rPr>
      <t xml:space="preserve">       </t>
    </r>
  </si>
  <si>
    <t>คำสั่งแต่งตั้งคณะทำงานด้านการจัดการพลังงาน ที่ระบุโครงสร้าง อำนาจ หน้าที่และความรับผิดชอบของคณะทำงาน</t>
  </si>
  <si>
    <r>
      <t>2.</t>
    </r>
    <r>
      <rPr>
        <sz val="7"/>
        <rFont val="Times New Roman"/>
        <family val="1"/>
      </rPr>
      <t xml:space="preserve">       </t>
    </r>
  </si>
  <si>
    <t>เอกสารที่แสดงถึงการเผยแพร่คำสั่งแต่งตั้งคณะทำงานด้านการจัดการพลังงานให้บุคลากรรับทราบด้วยวิธีการต่างๆ</t>
  </si>
  <si>
    <r>
      <t>3.</t>
    </r>
    <r>
      <rPr>
        <sz val="7"/>
        <rFont val="Times New Roman"/>
        <family val="1"/>
      </rPr>
      <t xml:space="preserve">       </t>
    </r>
  </si>
  <si>
    <t>อื่น ๆ (ระบุ) ....................................................</t>
  </si>
  <si>
    <t>ผลการประเมินการดำเนินงานด้านพลังงานที่ผ่านมา โดยใช้ ตารางการประเมินการจัดการพลังงาน (Energy Management Matrix)</t>
  </si>
  <si>
    <r>
      <t>2.</t>
    </r>
    <r>
      <rPr>
        <sz val="7"/>
        <rFont val="Times New Roman"/>
        <family val="1"/>
      </rPr>
      <t>      </t>
    </r>
  </si>
  <si>
    <t>เอกสารที่แสดงถึงการเผยแพร่นโยบายอนุรักษ์พลังงานให้บุคลากรรับทราบด้วยวิธีการต่างๆ</t>
  </si>
  <si>
    <t>การประเมินการใช้พลังงานระดับองค์กร</t>
  </si>
  <si>
    <t>การประเมินการใช้พลังงานระดับผลิตภัณฑ์</t>
  </si>
  <si>
    <t>การประเมินการใช้พลังงานระดับเครื่องจักร/อุปกรณ์</t>
  </si>
  <si>
    <r>
      <t>4.</t>
    </r>
    <r>
      <rPr>
        <sz val="7"/>
        <rFont val="Times New Roman"/>
        <family val="1"/>
      </rPr>
      <t xml:space="preserve">       </t>
    </r>
  </si>
  <si>
    <t>อื่น ๆ (ระบุ)....................................................</t>
  </si>
  <si>
    <t>มาตรการและเป้าหมายในการดำเนินการอนุรักษ์พลังงาน</t>
  </si>
  <si>
    <r>
      <t>5.</t>
    </r>
    <r>
      <rPr>
        <sz val="7"/>
        <rFont val="Times New Roman"/>
        <family val="1"/>
      </rPr>
      <t xml:space="preserve">    </t>
    </r>
  </si>
  <si>
    <t>แผนการอนุรักษ์พลังงานด้านไฟฟ้า</t>
  </si>
  <si>
    <t>แผนการอนุรักษ์พลังงานด้านความร้อน</t>
  </si>
  <si>
    <r>
      <t>5.</t>
    </r>
    <r>
      <rPr>
        <sz val="7"/>
        <rFont val="Times New Roman"/>
        <family val="1"/>
      </rPr>
      <t xml:space="preserve">       </t>
    </r>
  </si>
  <si>
    <r>
      <t>6.</t>
    </r>
    <r>
      <rPr>
        <sz val="7"/>
        <rFont val="Times New Roman"/>
        <family val="1"/>
      </rPr>
      <t xml:space="preserve">       </t>
    </r>
  </si>
  <si>
    <t>ผลการดำเนินการตามมาตรการอนุรักษ์พลังงาน</t>
  </si>
  <si>
    <t>4.</t>
  </si>
  <si>
    <t>คำสั่งแต่งตั้งคณะผู้ตรวจประเมินการจัดการพลังงานภายในองค์กร</t>
  </si>
  <si>
    <t>รายงานผลการตรวจประเมิน</t>
  </si>
  <si>
    <r>
      <t>8.</t>
    </r>
    <r>
      <rPr>
        <sz val="7"/>
        <rFont val="Times New Roman"/>
        <family val="1"/>
      </rPr>
      <t xml:space="preserve">       </t>
    </r>
  </si>
  <si>
    <t>การทบทวน วิเคราะห์ และแก้ไขข้อบกพร่องของการจัดการพลังงาน</t>
  </si>
  <si>
    <t>แผนการทบทวนการดำเนินงานการจัดการพลังงาน</t>
  </si>
  <si>
    <t>รายงานสรุปผลการทบทวน วิเคราะห์และแนวทางแก้ไขข้อบกพร่องของการจัดการพลังงาน</t>
  </si>
  <si>
    <t>7.</t>
  </si>
  <si>
    <t>ลงชื่อ ....................................................................</t>
  </si>
  <si>
    <t>(                                                                 )</t>
  </si>
  <si>
    <t>วันที่ ................/......../.............</t>
  </si>
  <si>
    <t>1.</t>
  </si>
  <si>
    <t>2.</t>
  </si>
  <si>
    <t>3.</t>
  </si>
  <si>
    <t>5.</t>
  </si>
  <si>
    <t>6.</t>
  </si>
  <si>
    <r>
      <t xml:space="preserve">  4.2.1</t>
    </r>
    <r>
      <rPr>
        <b/>
        <sz val="7"/>
        <rFont val="Times New Roman"/>
        <family val="1"/>
      </rPr>
      <t xml:space="preserve">     </t>
    </r>
    <r>
      <rPr>
        <b/>
        <sz val="16"/>
        <rFont val="Cordia New"/>
        <family val="2"/>
      </rPr>
      <t>ผลิตภัณฑ์ที่ 1</t>
    </r>
    <r>
      <rPr>
        <sz val="14"/>
        <rFont val="Cordia New"/>
        <family val="2"/>
      </rPr>
      <t xml:space="preserve"> </t>
    </r>
    <r>
      <rPr>
        <sz val="12"/>
        <rFont val="Cordia New"/>
        <family val="2"/>
      </rPr>
      <t>(ระบุได้มากกว่า 1 ผลิตภัณฑ์ที่มีการใช้พลังงานรวมกันสูงเกินกว่า 80% ของการใช้พลังงานทั้งหมด)</t>
    </r>
  </si>
  <si>
    <r>
      <t xml:space="preserve">ตารางที่ 2.1  </t>
    </r>
    <r>
      <rPr>
        <sz val="14"/>
        <rFont val="Cordia New"/>
        <family val="2"/>
      </rPr>
      <t>การประเมินการจัดการพลังงานขององค์กร</t>
    </r>
  </si>
  <si>
    <t xml:space="preserve">       เพื่อแสดงเจตจำนงและความมุ่งมั่นในการดำเนินการด้านการอนุรักษ์พลังงาน โรงงานควบคุมได้กำหนดนโยบายอนุรักษ์พลังงานตามวัตถุประสงค์และเป้าหมายการอนุรักษ์พลังงาน ซึ่งสอดคล้องกับสถานภาพการใช้พลังงานและเหมาะสมกับโรงงานควบคุม ดังต่อไปนี้</t>
  </si>
  <si>
    <t xml:space="preserve">      เพื่อให้พนักงานทุกคนรับทราบและปฏิบัติตามนโยบายอนุรักษ์พลังงานของโรงงานควบคุม จึงได้ดำเนินการเผยแพร่และดำเนินการดังต่อไปนี้</t>
  </si>
  <si>
    <t>การประเมินศักยภาพการอนุรักษ์พลังงานของโรงงานควบคุมแบ่งออกได้เป็น 3 ระดับ คือ</t>
  </si>
  <si>
    <t>ระบบที่ใช้พลังงาน</t>
  </si>
  <si>
    <t xml:space="preserve">จำนวน </t>
  </si>
  <si>
    <t>จำนวน</t>
  </si>
  <si>
    <t>ชั่วโมงใช้งานเฉลี่ยต่อปี</t>
  </si>
  <si>
    <t>การใช้เชื้อเพลิง</t>
  </si>
  <si>
    <t>โรงงานควบคุมได้กำหนดเป้าหมายและแผนอนุรักษ์พลังงาน โดยมีรายละเอียดการดำเนินการดังต่อไปนี้</t>
  </si>
  <si>
    <t>ร้อยละผลประหยัด</t>
  </si>
  <si>
    <r>
      <t xml:space="preserve">เงินลงทุน </t>
    </r>
    <r>
      <rPr>
        <sz val="16"/>
        <rFont val="Cordia New"/>
        <family val="2"/>
      </rPr>
      <t>(บาท)</t>
    </r>
  </si>
  <si>
    <r>
      <t xml:space="preserve">ตารางที่ 6.1 </t>
    </r>
    <r>
      <rPr>
        <sz val="16"/>
        <rFont val="Cordia New"/>
        <family val="2"/>
      </rPr>
      <t>สรุปผลการติดตามการดำเนินการตามแผนอนุรักษ์พลังงาน</t>
    </r>
  </si>
  <si>
    <t>ความสูงแถวเดิม46.5</t>
  </si>
  <si>
    <t>เป็นผู้ที่สอบได้ตามเกณฑ์ที่กำหนดจากการจัดสอบผู้รับผิดชอบด้านพลังงาน ซึ่งจัดโดยกรมพัฒนาพลังงานทดแทนและ</t>
  </si>
  <si>
    <t>อนุรักษ์พลังงาน</t>
  </si>
  <si>
    <t>การค้นหาการใช้พลังงานที่มีนัยสำคัญในเครื่องจักร/อุปกรณ์หลัก โรงงานควบคุมได้ดำเนินการโดยการ</t>
  </si>
  <si>
    <t>ตรวจวัดหาข้อมูลปริมาณการใช้พลังงาน ชั่วโมงการทำงาน และวิเคราะห์หาค่าประสิทธิภาพและการสูญเสีย</t>
  </si>
  <si>
    <t>พลังงานในแต่ละเครื่องจักร/อุปกรณ์หลักที่มีการใช้ในโรงงานควบคุม ซึ่งมีผลสรุปได้ดังนี้</t>
  </si>
  <si>
    <t>ลำดับที่ 1</t>
  </si>
  <si>
    <t xml:space="preserve">      เพื่อให้พนักงานทุกคนรับทราบและติดตามผลการทบทวนวิเคราะห์ และแก้ไขข้อบกพร่องของการจัดการพลังงานขององค์กร โดยโรงงานได้ดำเนินการเผยแพร่และดำเนินการดังต่อไปนี้</t>
  </si>
  <si>
    <t>วิธีการเผยแพร่ผลการทบทวนวิเคราะห์ และแก้ไขข้อบกพร่องของการจัดการพลังงาน</t>
  </si>
  <si>
    <t>หลักฐานหรือเอกสารต่างๆ ที่แสดงถึงการเผยแพร่ผลการทบทวนวิเคราะห์ และแก้ไขข้อบกพร่องของการจัดการพลังงานให้กับพนักงานในองค์กรได้รับทราบอย่างทั่วถึง</t>
  </si>
  <si>
    <r>
      <t>(</t>
    </r>
    <r>
      <rPr>
        <b/>
        <sz val="22"/>
        <color indexed="18"/>
        <rFont val="CordiaUPC"/>
        <family val="2"/>
        <charset val="222"/>
      </rPr>
      <t>ใส่ผังโครงสร้างคณะทำงานด้านการจัดการพลังงาน</t>
    </r>
    <r>
      <rPr>
        <b/>
        <sz val="22"/>
        <color indexed="18"/>
        <rFont val="Cordia New"/>
        <family val="2"/>
      </rPr>
      <t>)</t>
    </r>
  </si>
  <si>
    <t xml:space="preserve">ชื่อนิติบุคคล : </t>
  </si>
  <si>
    <t xml:space="preserve">ชื่อโรงงานควบคุม : </t>
  </si>
  <si>
    <t xml:space="preserve">TSIC-ID : </t>
  </si>
  <si>
    <t>นโยบายการอนุรักษ์พลังงาน</t>
  </si>
  <si>
    <t>มีการจัดองค์กรและเป็นโครงสร้างส่วนหนึ่งของฝ่ายบริหารกำหนดหน้าที่ความรับผิดชอบไว้ชัดเจน</t>
  </si>
  <si>
    <r>
      <t>มีการประสานงานระหว่างผู้รับผิดชอบด้านพลังงาน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และทีมงานทุกระดับอย่างสม่ำเสมอ</t>
    </r>
  </si>
  <si>
    <r>
      <t>กำหนดเป้าหมายที่ครอบคลุม ติดตามผล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หาข้อผิดพลาดประเมินผล และควบคุมการใช้งบประมาณ</t>
    </r>
  </si>
  <si>
    <r>
      <t>ประชาสัมพันธ์คุณค่าของการประหยัดพลังงาน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และผลการดำเนินงานของการจัดการพลังงาน</t>
    </r>
  </si>
  <si>
    <r>
      <t>จัดสรรงบประมาณโดยละเอียด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โดยพิจารณาถึงความสำคัญของโครงการ</t>
    </r>
  </si>
  <si>
    <t>มีนโยบายและมีการสนับสนุนเป็นครั้งคราวจากฝ่ายบริหาร</t>
  </si>
  <si>
    <r>
      <t>ผู้รับผิดชอบด้านพลังงานรายงานโดยตรงต่อคณะกรรมการจัดการพลังงาน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ซึ่งประกอบด้วย</t>
    </r>
    <r>
      <rPr>
        <sz val="12"/>
        <rFont val="Cordia New"/>
        <family val="2"/>
      </rPr>
      <t xml:space="preserve">    </t>
    </r>
    <r>
      <rPr>
        <sz val="12"/>
        <rFont val="CordiaUPC"/>
        <family val="2"/>
        <charset val="222"/>
      </rPr>
      <t>หัวหน้าฝ่ายต่างๆ</t>
    </r>
  </si>
  <si>
    <t>คณะกรรมการอนุรักษ์พลังงานเป็นช่องทางหลักในการดำเนินงาน</t>
  </si>
  <si>
    <r>
      <t>แจ้งผลการใช้</t>
    </r>
    <r>
      <rPr>
        <sz val="12"/>
        <rFont val="Cordia New"/>
        <family val="2"/>
      </rPr>
      <t xml:space="preserve">      </t>
    </r>
    <r>
      <rPr>
        <sz val="12"/>
        <rFont val="CordiaUPC"/>
        <family val="2"/>
        <charset val="222"/>
      </rPr>
      <t>พลังงานจากมิเตอร์ย่อยให้แต่ละฝ่ายทราบ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แต่ไม่มีการแจ้งถึงผลการประหยัด</t>
    </r>
  </si>
  <si>
    <r>
      <t>ให้พนักงานรับทราบโครงการอนุรักษ์พลังงาน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และให้มีการประชาสัมพันธ์อย่างสม่ำเสมอ</t>
    </r>
  </si>
  <si>
    <r>
      <t>ใช้ระยะเวลา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คุ้มทุนเป็นหลักในการพิจารณาการลงทุน</t>
    </r>
  </si>
  <si>
    <r>
      <t>ไม่มีการกำหนดนโยบายที่ชัดเจน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โดยผู้บริหารหรือผู้รับผิดชอบด้านพลังงาน</t>
    </r>
  </si>
  <si>
    <r>
      <t>มีผู้รับผิดชอบด้านพลังงานรายงานต่อคณะกรรมการเฉพาะกิจ</t>
    </r>
    <r>
      <rPr>
        <sz val="12"/>
        <rFont val="Cordia New"/>
        <family val="2"/>
      </rPr>
      <t xml:space="preserve"> </t>
    </r>
    <r>
      <rPr>
        <sz val="12"/>
        <rFont val="CordiaUPC"/>
        <family val="2"/>
        <charset val="222"/>
      </rPr>
      <t>แต่สายงานบังคับบัญชาไม่ชัดเจน</t>
    </r>
  </si>
  <si>
    <t>คณะกรรมการเฉพาะกิจเป็นผู้ดำเนินการ</t>
  </si>
  <si>
    <t>ลงชื่อ …………….…….</t>
  </si>
  <si>
    <t>บริษัท ................ จำกัด</t>
  </si>
  <si>
    <t xml:space="preserve">3.       </t>
  </si>
  <si>
    <t>ค่า Heating Value และหน่วยของเชื้อเพลิงที่ใช้จะต้องเป็นไปตามที่ พพ. กำหนดใน บพร.1 ตามตัวอย่างด้านบน และหากมีเชื้อเพลิงนอกเหนือจากนี้ที่ปรึกษาฯ จะต้องแจ้งจุฬาฯ ให้รับทราบ และเพิ่มเติมในฐานข้อมูลต่อไป 
ในส่วนเชื้อเพลิงน้ำมันเตา ต้องระบุชนิดให้ชัดเจนตามการใช</t>
  </si>
  <si>
    <t xml:space="preserve">      เพื่อให้พนักงานทุกคนรับทราบ คำสั่งแต่งตั้งคณะผู้ตรวจประเมินการจัดการพลังงานภายในองค์กร โดยโรงงานได้ดำเนินการเผยแพร่และดำเนินการดังต่อไปนี้</t>
  </si>
  <si>
    <t>วิธีการเผยแพร่คณะผู้ตรวจประเมินการจัดการพลังงานภายในองค์กร</t>
  </si>
  <si>
    <t>หลักฐานหรือเอกสารต่างๆ ที่แสดงถึงการเผยแพร่คณะผู้ตรวจประเมินการจัดการพลังงานภายในองค์กร ให้กับพนักงานในองค์กรได้รับทราบอย่างทั่วถึง</t>
  </si>
  <si>
    <t>(ใส่เอกสารการเผยแพร่คณะทำงานฯ วิธีการที่ 1)</t>
  </si>
  <si>
    <t>(ใส่เอกสารการเผยแพร่คณะทำงานฯ วิธีการที่ 2)</t>
  </si>
  <si>
    <t>(หน่วย)</t>
  </si>
  <si>
    <t>(ใส่เอกสารการเผยแพร่นโยบายอนุรักษ์พลังงาน วิธีการที่ 1)</t>
  </si>
  <si>
    <t>(ใส่เอกสารการเผยแพร่นโยบายอนุรักษ์พลังงาน วิธีการที่ 2)</t>
  </si>
  <si>
    <t>…… ชุด</t>
  </si>
  <si>
    <t xml:space="preserve"> ......ชุด</t>
  </si>
  <si>
    <t xml:space="preserve">จำนวนพนักงาน </t>
  </si>
  <si>
    <t xml:space="preserve"> ข้อมูลทั่วไป</t>
  </si>
  <si>
    <t>1</t>
  </si>
  <si>
    <t>2</t>
  </si>
  <si>
    <t>3</t>
  </si>
  <si>
    <t>4</t>
  </si>
  <si>
    <t>5</t>
  </si>
  <si>
    <t xml:space="preserve">สัปดาห์ละ ….. ครั้ง </t>
  </si>
  <si>
    <t>ตรวจวัด</t>
  </si>
  <si>
    <t>……...</t>
  </si>
  <si>
    <r>
      <t>1.3</t>
    </r>
    <r>
      <rPr>
        <b/>
        <sz val="7"/>
        <rFont val="Times New Roman"/>
        <family val="1"/>
      </rPr>
      <t xml:space="preserve">   </t>
    </r>
    <r>
      <rPr>
        <b/>
        <sz val="16"/>
        <rFont val="CordiaUPC"/>
        <family val="2"/>
        <charset val="222"/>
      </rPr>
      <t>วิธีการเผยแพร่คณะทำงานด้านการจัดการพลังงาน</t>
    </r>
  </si>
  <si>
    <t>จำนวนติดประกาศ ….. แห่ง</t>
  </si>
  <si>
    <t>การประชุมพนักงาน</t>
  </si>
  <si>
    <t>จำนวนผู้ได้รับ ….. คน</t>
  </si>
  <si>
    <t>ฝ่าย/แผนก</t>
  </si>
  <si>
    <t>นโยบาย</t>
  </si>
  <si>
    <t>ค่าเฉลี่ย</t>
  </si>
  <si>
    <t>ENERGY MANAGEMENT MATRIX  ของโรงงาน ..........</t>
  </si>
  <si>
    <t xml:space="preserve"> กระบวนการผลิต</t>
  </si>
  <si>
    <r>
      <t>หมายเหตุ</t>
    </r>
    <r>
      <rPr>
        <sz val="12"/>
        <rFont val="CordiaUPC"/>
        <family val="2"/>
        <charset val="222"/>
      </rPr>
      <t xml:space="preserve"> กรณีมีหลายผลิตภัณฑ์ให้เพิ่มแผนผังกระบวนการผลิตตามจำนวนของผลิตภัณฑ์หลัก</t>
    </r>
  </si>
  <si>
    <t>ผู้รับผิดชอบด้านพลังงานสามัญ</t>
  </si>
  <si>
    <t>ผู้รับผิดชอบด้านพลังงานอาวุโส</t>
  </si>
  <si>
    <r>
      <t>รูปที่ 1-1</t>
    </r>
    <r>
      <rPr>
        <sz val="16"/>
        <rFont val="CordiaUPC"/>
        <family val="2"/>
        <charset val="222"/>
      </rPr>
      <t xml:space="preserve"> ผังโครงสร้างคณะทำงานด้านการจัดการพลังงาน</t>
    </r>
  </si>
  <si>
    <r>
      <t>รูปที่ 1-2</t>
    </r>
    <r>
      <rPr>
        <sz val="16"/>
        <rFont val="Calibri"/>
        <family val="2"/>
      </rPr>
      <t xml:space="preserve">  </t>
    </r>
    <r>
      <rPr>
        <sz val="16"/>
        <rFont val="CordiaUPC"/>
        <family val="2"/>
        <charset val="222"/>
      </rPr>
      <t>คำสั่งแต่งตั้งคณะทำงานด้านการจัดการพลังงาน</t>
    </r>
  </si>
  <si>
    <t>เอกสาร หลักฐานต่างๆ ที่แสดงถึงการเผยแพร่คณะทำงานด้านการจัดการพลังงาน</t>
  </si>
  <si>
    <t xml:space="preserve">   จากทั้งหมด...................คน  คิดเป็นร้อยละ ............</t>
  </si>
  <si>
    <t>ผลการประเมินสถานภาพการจัดการพลังงานเบื้องต้น</t>
  </si>
  <si>
    <r>
      <t xml:space="preserve">รูปที่ 3-1  </t>
    </r>
    <r>
      <rPr>
        <sz val="16"/>
        <rFont val="CordiaUPC"/>
        <family val="2"/>
        <charset val="222"/>
      </rPr>
      <t>นโยบายอนุรักษ์พลังงาน</t>
    </r>
  </si>
  <si>
    <r>
      <t xml:space="preserve">รูปที่ 3-2 </t>
    </r>
    <r>
      <rPr>
        <sz val="16"/>
        <rFont val="CordiaUPC"/>
        <family val="2"/>
        <charset val="222"/>
      </rPr>
      <t>ภาพการเผยแพร่นโยบายอนุรักษ์พลังงาน</t>
    </r>
  </si>
  <si>
    <t>วิธีการเผยแพร่นโยบายอนุรักษ์พลังงาน</t>
  </si>
  <si>
    <t>หลักฐานหรือเอกสารต่างๆ ที่แสดงถึงการเผยแพร่นโยบายอนุรักษ์พลังงานให้กับพนักงานในโรงงานควบคุม</t>
  </si>
  <si>
    <t>ภาคผนวก</t>
  </si>
  <si>
    <t xml:space="preserve"> &lt;&lt;&lt;&lt; ตรวจสอบว่ามีอยู่ใน คู่มือหรือไม่</t>
  </si>
  <si>
    <t>หมายเหตุ : ผู้รับผิดชอบ หมายถึง บุคคลที่รับผิดชอบหลักสูตร/กิจกรรม</t>
  </si>
  <si>
    <r>
      <t xml:space="preserve">รูปที่ 7-1  </t>
    </r>
    <r>
      <rPr>
        <sz val="16"/>
        <rFont val="Cordia New"/>
        <family val="2"/>
      </rPr>
      <t>คำสั่งแต่งตั้งคณะผู้ตรวจประเมินการจัดการพลังงานภายในองค์กร</t>
    </r>
  </si>
  <si>
    <r>
      <rPr>
        <b/>
        <sz val="16"/>
        <rFont val="CordiaUPC"/>
        <family val="2"/>
        <charset val="222"/>
      </rPr>
      <t xml:space="preserve">รูปที่ 7-2 </t>
    </r>
    <r>
      <rPr>
        <sz val="16"/>
        <rFont val="CordiaUPC"/>
        <family val="2"/>
        <charset val="222"/>
      </rPr>
      <t xml:space="preserve"> เผยแพร่คำสั่งแต่งตั้งคณะผู้ตรวจประเมินการจัดการพลังงานภายในองค์กร</t>
    </r>
  </si>
  <si>
    <r>
      <rPr>
        <b/>
        <sz val="16"/>
        <rFont val="CordiaUPC"/>
        <family val="2"/>
        <charset val="222"/>
      </rPr>
      <t xml:space="preserve">รูปที่ 8-2 </t>
    </r>
    <r>
      <rPr>
        <sz val="16"/>
        <rFont val="CordiaUPC"/>
        <family val="2"/>
        <charset val="222"/>
      </rPr>
      <t xml:space="preserve">เผยแพร่ผลการทบทวนวิเคราะห์ และแก้ไขข้อบกพร่องของการจัดการพลังงานขององค์กร </t>
    </r>
  </si>
  <si>
    <t>ข้าพเจ้าในฐานะประธานคณะทำงานด้านการจัดการพลังงานของโรงงานควบคุมขอรับรองว่า</t>
  </si>
  <si>
    <t>ปรับอากาศสำนักงาน*</t>
  </si>
  <si>
    <t>ข้อมูลการใช้เชื้อเพลิงและพลังงานหมุนเวียน</t>
  </si>
  <si>
    <t xml:space="preserve">                  สัดส่วนการใช้พลังงานไฟฟ้า</t>
  </si>
  <si>
    <t>โรงงาน……………..</t>
  </si>
  <si>
    <t xml:space="preserve">  3. การประเมินสถานภาพการจัดการพลังงานในภาพรวมของโรงงานควบคุม หากทางโรงงานมีวิธีการอื่นที่เหมาะสมกว่า ก็สามารถนำมาใช้แทนตารางด้านบนได้</t>
  </si>
  <si>
    <t>โปรดแนบสำเนาคำสั่งประกาศนโยบายอนุรักษ์พลังงาน</t>
  </si>
  <si>
    <t>การใช้พลังงานกับโรงงานอื่น  (ถ้ามี)</t>
  </si>
  <si>
    <t xml:space="preserve"> ม.ค.</t>
  </si>
  <si>
    <t xml:space="preserve"> ก.พ.</t>
  </si>
  <si>
    <t>3. แนวทางนี้เป็นข้อแนะนำเท่านั้นท่านสามารถใช้วิธีการอื่นในการประเมินที่มีค่านี้ได้ เช่น การตรวจวัด ,การใช้งานจริง</t>
  </si>
  <si>
    <r>
      <t>หมายเลขผู้ใช้ไฟฟ้า</t>
    </r>
    <r>
      <rPr>
        <sz val="14"/>
        <rFont val="Cordia New"/>
        <family val="2"/>
      </rPr>
      <t/>
    </r>
  </si>
  <si>
    <r>
      <t>หมายเลขเครื่องวัดไฟฟ้า</t>
    </r>
    <r>
      <rPr>
        <sz val="14"/>
        <rFont val="Cordia New"/>
        <family val="2"/>
      </rPr>
      <t/>
    </r>
  </si>
  <si>
    <t>หม้อไอน้ำ</t>
  </si>
  <si>
    <t>เตาอุตสาหกรรม</t>
  </si>
  <si>
    <t>8.2 การเผยแพร่ผลการทบทวนวิเคราะห์ และแก้ไขข้อบกพร่องของการจัดการพลังงาน</t>
  </si>
  <si>
    <t>SEC เป้าหมาย</t>
  </si>
  <si>
    <t>MJ/หน่วย</t>
  </si>
  <si>
    <t>ค่าต่ำที่สุด</t>
  </si>
  <si>
    <t>รวมทั้งหมด</t>
  </si>
  <si>
    <t xml:space="preserve">ปริมาณ/ปี </t>
  </si>
  <si>
    <t>( ……………….…. )</t>
  </si>
  <si>
    <r>
      <t>กลุ่มที่ 1 (ขนาดเล็ก) :</t>
    </r>
    <r>
      <rPr>
        <sz val="14"/>
        <rFont val="CordiaUPC"/>
        <family val="2"/>
        <charset val="222"/>
      </rPr>
      <t xml:space="preserve"> โรงงานควบคุมที่ใช้เครื่องวัดไฟฟ้าหรือติดตั้งหม้อแปลงไฟฟ้ารวมกันน้อยกว่าสามพันกิโลวัตต์หรือสามพันห้าร้อยสามสิบกิโลโวลต์แอมแปร์หรือโรงงานควบคุมที่ใช้พลังงานไฟฟ้า พลังงานความร้อนจากไอน้ำ หรือพลังงานสิ้นเปลืองอื่นๆ โดยมีปริมาณพลังงานเทียบเท่าพลังงานไฟฟ้าต่ำกว่าหกสิบล้านเมกะจูล/ปี</t>
    </r>
  </si>
  <si>
    <r>
      <t>กลุ่มที่ 2 (ขนาดใหญ่):</t>
    </r>
    <r>
      <rPr>
        <sz val="14"/>
        <rFont val="CordiaUPC"/>
        <family val="2"/>
        <charset val="222"/>
      </rPr>
      <t xml:space="preserve"> โรงงานควบคุมที่ใช้เครื่องวัดไฟฟ้าหรือติดตั้งหม้อแปลงไฟฟ้ารวมกันตั้งแต่สามพันกิโลวัตต์หรือสามพันห้าร้อยสามสิบกิโลโวลต์แอมแปร์ขึ้นไปหรือโรงงานควบคุมที่ใช้พลังงานไฟฟ้า พลังงานความร้อนจากไอน้ำ หรือพลังงานสิ้นเปลืองอื่นๆ โดยมีปริมาณพลังงานเทียบเท่าพลังงานไฟฟ้าตั้งแต่หกสิบล้านเมกะจูล/ปีขึ้นไป</t>
    </r>
  </si>
  <si>
    <r>
      <t>สาเหตุการปรับปรุง</t>
    </r>
    <r>
      <rPr>
        <sz val="16"/>
        <rFont val="Cordia New"/>
        <family val="2"/>
        <charset val="222"/>
      </rPr>
      <t>: ……........................................................................................................</t>
    </r>
  </si>
  <si>
    <r>
      <t>ชื่อมาตรการ</t>
    </r>
    <r>
      <rPr>
        <sz val="16"/>
        <rFont val="Cordia New"/>
        <family val="2"/>
        <charset val="222"/>
      </rPr>
      <t xml:space="preserve">: </t>
    </r>
    <r>
      <rPr>
        <b/>
        <sz val="16"/>
        <rFont val="Cordia New"/>
        <family val="2"/>
        <charset val="222"/>
      </rPr>
      <t>…………................................................................</t>
    </r>
  </si>
  <si>
    <r>
      <t>ผู้รับผิดชอบมาตรการ</t>
    </r>
    <r>
      <rPr>
        <sz val="16"/>
        <rFont val="Cordia New"/>
        <family val="2"/>
        <charset val="222"/>
      </rPr>
      <t xml:space="preserve">:  </t>
    </r>
    <r>
      <rPr>
        <b/>
        <sz val="16"/>
        <rFont val="Cordia New"/>
        <family val="2"/>
        <charset val="222"/>
      </rPr>
      <t>.</t>
    </r>
    <r>
      <rPr>
        <sz val="16"/>
        <rFont val="Cordia New"/>
        <family val="2"/>
        <charset val="222"/>
      </rPr>
      <t>........................................</t>
    </r>
  </si>
  <si>
    <r>
      <t>อุปกรณ์ที่ปรับปรุง</t>
    </r>
    <r>
      <rPr>
        <sz val="16"/>
        <rFont val="Cordia New"/>
        <family val="2"/>
        <charset val="222"/>
      </rPr>
      <t>: ………................................................................................................................</t>
    </r>
  </si>
  <si>
    <r>
      <t xml:space="preserve">ตำแหน่ง </t>
    </r>
    <r>
      <rPr>
        <b/>
        <sz val="16"/>
        <rFont val="Cordia New"/>
        <family val="2"/>
        <charset val="222"/>
      </rPr>
      <t xml:space="preserve"> ................................</t>
    </r>
  </si>
  <si>
    <r>
      <t>สถานที่ปรับปรุง</t>
    </r>
    <r>
      <rPr>
        <sz val="16"/>
        <rFont val="Cordia New"/>
        <family val="2"/>
        <charset val="222"/>
      </rPr>
      <t>: ……............................................................................................................</t>
    </r>
  </si>
  <si>
    <t>หน่วย/ปี</t>
  </si>
  <si>
    <t>มาตรการลำดับที่:  .......................................................</t>
  </si>
  <si>
    <t>ชื่อมาตรการ: ...................................................................................</t>
  </si>
  <si>
    <t>ผู้รับผิดชอบมาตรการ:……..............................................</t>
  </si>
  <si>
    <t>ตำแหน่ง........................................</t>
  </si>
  <si>
    <t>………………</t>
  </si>
  <si>
    <t>สถานที่ปรับปรุง: ……............................................................................................</t>
  </si>
  <si>
    <t>สาเหตุการปรับปรุง: .............................................................................................</t>
  </si>
  <si>
    <t>……………………………..</t>
  </si>
  <si>
    <r>
      <t>อำเภอ ............</t>
    </r>
    <r>
      <rPr>
        <sz val="16"/>
        <color indexed="12"/>
        <rFont val="CordiaUPC"/>
        <family val="2"/>
        <charset val="222"/>
      </rPr>
      <t>.......</t>
    </r>
    <r>
      <rPr>
        <sz val="16"/>
        <rFont val="CordiaUPC"/>
        <family val="2"/>
        <charset val="222"/>
      </rPr>
      <t xml:space="preserve"> ..........  จังหวัด.......................... รหัสไปรษณีย์ .................</t>
    </r>
  </si>
  <si>
    <t>เลขที่ ................หมู่ ........... ถนน ..................................... ตำบล .........................</t>
  </si>
  <si>
    <t>อื่น ๆ (ระบุ) การเผยแพร่</t>
  </si>
  <si>
    <t>(ชนิด.......)</t>
  </si>
  <si>
    <t>หิน กรวด ดิน ทราย</t>
  </si>
  <si>
    <t>ทะเบียนเลขที่ …........</t>
  </si>
  <si>
    <t>ทะเบียนเลขที่ …..... ....</t>
  </si>
  <si>
    <t>…………..</t>
  </si>
  <si>
    <t>ของโรงงานควบคุม  บริษัท ................ จำกัด</t>
  </si>
  <si>
    <t>ผลิตภัณฑ์จากโลหะ</t>
  </si>
  <si>
    <r>
      <t>1.2</t>
    </r>
    <r>
      <rPr>
        <b/>
        <sz val="16"/>
        <rFont val="Cordia New"/>
        <family val="2"/>
      </rPr>
      <t xml:space="preserve">  การแต่งตั้ง</t>
    </r>
    <r>
      <rPr>
        <b/>
        <sz val="16"/>
        <rFont val="CordiaUPC"/>
        <family val="2"/>
        <charset val="222"/>
      </rPr>
      <t>คณะทำงานด้านการจัดการพลังงาน และอำนาจหน้าที่ความรับผิดชอบ</t>
    </r>
  </si>
  <si>
    <t>โปรดแนบสำเนาคำสั่งแต่งตั้งคณะทำงานด้านการจัดการพลังงาน และอำนาจหน้าที่ความรับผิดชอบ</t>
  </si>
  <si>
    <r>
      <t>รูปที่ 1-3</t>
    </r>
    <r>
      <rPr>
        <sz val="16"/>
        <rFont val="Calibri"/>
        <family val="2"/>
      </rPr>
      <t xml:space="preserve">  </t>
    </r>
    <r>
      <rPr>
        <sz val="16"/>
        <rFont val="CordiaUPC"/>
        <family val="2"/>
        <charset val="222"/>
      </rPr>
      <t>ภาพการเผยแพร่คณะทำงานด้านการจัดการพลังงาน</t>
    </r>
  </si>
  <si>
    <r>
      <t>มาตรการลำดับที่</t>
    </r>
    <r>
      <rPr>
        <sz val="16"/>
        <rFont val="Cordia New"/>
        <family val="2"/>
        <charset val="222"/>
      </rPr>
      <t>:</t>
    </r>
    <r>
      <rPr>
        <b/>
        <sz val="16"/>
        <rFont val="Cordia New"/>
        <family val="2"/>
        <charset val="222"/>
      </rPr>
      <t xml:space="preserve"> ...................................................</t>
    </r>
  </si>
  <si>
    <t>(ใส่เอกสารการเผยแพร่แผนการฝึกอบรม วิธีการที่ 1 )</t>
  </si>
  <si>
    <t>(ใส่เอกสารการเผยแพร่แผนการฝึกอบรม วิธีการที่ 2 )</t>
  </si>
  <si>
    <t>หลักสูตร</t>
  </si>
  <si>
    <t>กิจกรรม</t>
  </si>
  <si>
    <t xml:space="preserve">ข้อมูลการใช้เชื้อเพลิงในการผลิตไฟฟ้า </t>
  </si>
  <si>
    <t>ชื่อหลักสูตรการฝึกอบรม</t>
  </si>
  <si>
    <t>แผนการฝึกอบรม</t>
  </si>
  <si>
    <t>ผลการติดตามการดำเนินการตามแผนฝึกอบรม</t>
  </si>
  <si>
    <t>ชื่อกิจกรรมเพื่อส่งเสริมการอนุรักษ์พลังงาน</t>
  </si>
  <si>
    <t>ผลการติดตามการดำเนินการตามแผนกิจกรรมเพื่อส่งเสริมการอนุรักษ์พลังงาน</t>
  </si>
  <si>
    <t>แผนกิจกรรมเพื่อส่งเสริมการอนุรักษ์พลังงาน</t>
  </si>
  <si>
    <t>ที่อยู่สำนักงาน</t>
  </si>
  <si>
    <t>คู่มือการกรอกรายงาน ควรเพิ่มความชัดเจนในการบันทึก</t>
  </si>
  <si>
    <t>ด้านความร้อน</t>
  </si>
  <si>
    <t xml:space="preserve">5.3 การเผยแพร่แผนการฝึกอบรมและกิจกรรมเพื่อส่งเสริมการอนุรักษ์พลังงาน </t>
  </si>
  <si>
    <t>อื่นๆ….</t>
  </si>
  <si>
    <t>ไอน้ำที่ซื้อ</t>
  </si>
  <si>
    <t>การไฟฟ้าและก๊าซ</t>
  </si>
  <si>
    <t>การผลิตอื่นๆ</t>
  </si>
  <si>
    <t>การประปา</t>
  </si>
  <si>
    <r>
      <t>(ก)</t>
    </r>
    <r>
      <rPr>
        <sz val="7"/>
        <rFont val="Times New Roman"/>
        <family val="1"/>
      </rPr>
      <t xml:space="preserve">   </t>
    </r>
    <r>
      <rPr>
        <sz val="16"/>
        <rFont val="CordiaUPC"/>
        <family val="2"/>
        <charset val="222"/>
      </rPr>
      <t>.......(ให้ระบุวิธีการเผยแพร่)............................................</t>
    </r>
  </si>
  <si>
    <r>
      <t>(ข)</t>
    </r>
    <r>
      <rPr>
        <sz val="7"/>
        <rFont val="Times New Roman"/>
        <family val="1"/>
      </rPr>
      <t xml:space="preserve">   </t>
    </r>
    <r>
      <rPr>
        <sz val="16"/>
        <rFont val="CordiaUPC"/>
        <family val="2"/>
        <charset val="222"/>
      </rPr>
      <t xml:space="preserve"> .......(ให้ระบุวิธีการเผยแพร่)............................................</t>
    </r>
  </si>
  <si>
    <r>
      <t>(ข)</t>
    </r>
    <r>
      <rPr>
        <sz val="7"/>
        <rFont val="Times New Roman"/>
        <family val="1"/>
      </rPr>
      <t xml:space="preserve">   </t>
    </r>
    <r>
      <rPr>
        <sz val="16"/>
        <rFont val="CordiaUPC"/>
        <family val="2"/>
        <charset val="222"/>
      </rPr>
      <t>.......(ให้ระบุวิธีการเผยแพร่)............................................</t>
    </r>
  </si>
  <si>
    <r>
      <t>(ก)</t>
    </r>
    <r>
      <rPr>
        <sz val="7"/>
        <rFont val="Times New Roman"/>
        <family val="1"/>
      </rPr>
      <t xml:space="preserve">   </t>
    </r>
    <r>
      <rPr>
        <sz val="16"/>
        <rFont val="CordiaUPC"/>
        <family val="2"/>
        <charset val="222"/>
      </rPr>
      <t xml:space="preserve"> .......(ให้ระบุวิธีการเผยแพร่)............................................</t>
    </r>
  </si>
  <si>
    <t>แก้ปี</t>
  </si>
  <si>
    <t>ตัด (1) โรงงานสามารถบันทึกเป็นค่าปริมาณการสูญเสียพลังงาน (เมกะจูล/ปี) และไปแนะนำในคู่มือ</t>
  </si>
  <si>
    <t>ไม่ได้ดำเนินการ เนื่องจาก...................................................................</t>
  </si>
  <si>
    <t xml:space="preserve">6.1  สรุปผลการติดตามการดำเนินการของมาตรการอนุรักษ์พลังงาน </t>
  </si>
  <si>
    <t>ผลการอนุรักษ์พลังงานที่เกิดขึ้นจริง</t>
  </si>
  <si>
    <r>
      <t xml:space="preserve">ตารางที่ 6.4  </t>
    </r>
    <r>
      <rPr>
        <sz val="16"/>
        <rFont val="Cordia New"/>
        <family val="2"/>
      </rPr>
      <t>ผลการตรวจสอบและวิเคราะห์การปฏิบัติตามมาตรการอนุรักษ์พลังงาน</t>
    </r>
  </si>
  <si>
    <t>หมายเหตุ : กรณีโรงงานดำเนินการทบทวนภายหลังเดือน ธันวาคม ให้ระบุเพิ่มเติม</t>
  </si>
  <si>
    <t xml:space="preserve">                     [    ]  ผลิตสำรองกรณีฉุกเฉิน</t>
  </si>
  <si>
    <t xml:space="preserve">     [    ] ผลิตใช้เองภายในโรงงาน</t>
  </si>
  <si>
    <t>ครั้งที่ ....</t>
  </si>
  <si>
    <t xml:space="preserve">   คณะทำงานด้านการจัดการพลังงานได้ดำเนินการติดตามความก้าวหน้าของการปฏิบัติงานตามแผนและมาตรการอนุรักษ์พลังงาน โดยผลการดำเนินการสรุปได้ดังต่อไปนี้</t>
  </si>
  <si>
    <t>เอกสาร หลักฐานต่างๆ ที่แสดงถึงการเผยแพร่แผนการฝึกอบรม</t>
  </si>
  <si>
    <t xml:space="preserve">เป้าหมายการอนุรักษ์พลังงาน </t>
  </si>
  <si>
    <t>หมายเหตุ : กรณีเลือกเป้าหมายการอนุรักษ์พลังงานเป็นค่าการใช้พลังงานต่อหน่วยผลผลิตและมีหลายผลผลิตให้</t>
  </si>
  <si>
    <t>ระบุให้ครบตามผลผลิตที่โรงงานดำเนินการ</t>
  </si>
  <si>
    <t>เอกสาร หลักฐานต่างๆ ที่แสดงถึงการเผยแพร่แผนกิจกรรมเพื่อส่งเสริมการอนุรักษ์พลังงาน</t>
  </si>
  <si>
    <t>(ใส่เอกสารการเผยแพร่แผนกิจกรรมเพื่อส่งเสริมการอนุรักษ์พลังงาน วิธีการที่ 1 )</t>
  </si>
  <si>
    <t>(ใส่เอกสารการเผยแพร่แผนกิจกรรมเพื่อส่งเสริมการอนุรักษ์พลังงาน วิธีการที่ 2 )</t>
  </si>
  <si>
    <t>ตรวจสอบการปฎิบัติตามเป้าหมายการอนุรักษ์พลังงาน</t>
  </si>
  <si>
    <t>แผนการอนุรักษ์พลังงานตามเป้าหมาย</t>
  </si>
  <si>
    <t>การติดตามการดำเนินการ</t>
  </si>
  <si>
    <t>ตารางที่ 6.2 สรุปผลการตรวจสอบการปฎิบัติตามเป้าหมายการอนุรักษ์พลังงาน</t>
  </si>
  <si>
    <r>
      <t xml:space="preserve">ตารางที่ 6.6 </t>
    </r>
    <r>
      <rPr>
        <sz val="16"/>
        <rFont val="Cordia New"/>
        <family val="2"/>
      </rPr>
      <t>สรุปสถานภาพการดำเนินงานตามแผนกิจกรรมเพื่อส่งเสริมการอนุรักษ์พลังงาน</t>
    </r>
  </si>
  <si>
    <r>
      <t xml:space="preserve">ตารางที่ 6.5 </t>
    </r>
    <r>
      <rPr>
        <sz val="16"/>
        <rFont val="Cordia New"/>
        <family val="2"/>
      </rPr>
      <t>สรุปสถานภาพการดำเนินงานตามหลักสูตรแผนการฝึกอบรม</t>
    </r>
  </si>
  <si>
    <t>สำหรับจำหน่าย</t>
  </si>
  <si>
    <t>ไอน้ำที่จำหน่าย</t>
  </si>
  <si>
    <t xml:space="preserve">  [    ] ผลิตเพื่อจำหน่าย</t>
  </si>
  <si>
    <t>(ก)   .......(ให้ระบุวิธีการเผยแพร่)............................................</t>
  </si>
  <si>
    <t>(ใส่เอกสารการเผยแพร่คณะผู้ตรวจประเมินการจัดการพลังงานภายในองค์กร วิธีการที่ 1 )</t>
  </si>
  <si>
    <t>(ใส่เอกสารการเผยแพร่คณะผู้ตรวจประเมินการจัดการพลังงานภายในองค์กร วิธีการที่ 2)</t>
  </si>
  <si>
    <r>
      <t>โทรศัพท์: .....</t>
    </r>
    <r>
      <rPr>
        <sz val="16"/>
        <color indexed="12"/>
        <rFont val="CordiaUPC"/>
        <family val="2"/>
        <charset val="222"/>
      </rPr>
      <t>.......</t>
    </r>
    <r>
      <rPr>
        <sz val="16"/>
        <rFont val="CordiaUPC"/>
        <family val="2"/>
        <charset val="222"/>
      </rPr>
      <t>...... โทรสาร: ……............ อีเมล: ….....................</t>
    </r>
  </si>
  <si>
    <t>ระดับของค่าการใช้พลังงานต่อหน่วยผลผลิต ที่ ….</t>
  </si>
  <si>
    <t>จำนวนผู้เข้าร่วมกิจกรรมฯ</t>
  </si>
  <si>
    <r>
      <t>7.</t>
    </r>
    <r>
      <rPr>
        <sz val="7"/>
        <rFont val="Times New Roman"/>
        <family val="1"/>
      </rPr>
      <t xml:space="preserve">       </t>
    </r>
  </si>
  <si>
    <t>(กิโลวัตต์ – ชั่วโมง)</t>
  </si>
  <si>
    <t xml:space="preserve">(1) ขนาดการใช้พลังงาน </t>
  </si>
  <si>
    <t>สรุปผลการตรวจสอบการปฎิบัติตามเป้าหมายอนุรักษ์พลังงาน</t>
  </si>
  <si>
    <t xml:space="preserve"> ….…..คน</t>
  </si>
  <si>
    <t>ผู้เข้าร่วมกิจกรรม</t>
  </si>
  <si>
    <t>ระดับของค่าการใช้พลังงานต่อหน่วยผลผลิต ที่ …….</t>
  </si>
  <si>
    <t>หมายเหตุ : กรณีมีแผนการฝึกอบรม มากกว่าลำดับที่กำหนดสามารถเพิ่มเติมได้</t>
  </si>
  <si>
    <t>หมายเหตุ : กรณีมีแผนกิจกรรมเพื่อส่งเสริมการอนุรักษ์พลังงาน มากกว่าลำดับที่กำหนดสามารถเพิ่มเติมได้</t>
  </si>
  <si>
    <t>(ใส่เอกสารการเผยแพร่ผลการทบทวนวิเคราะห์ และแก้ไขข้อบกพร่องของการจัดการพลังงานขององค์กร วิธีการที่ 1 )</t>
  </si>
  <si>
    <t>(ใส่เอกสารการเผยแพร่ผลการทบทวนวิเคราะห์ และแก้ไขข้อบกพร่องของการจัดการพลังงานขององค์กร วิธีการที่ 2)</t>
  </si>
  <si>
    <t>ปริมาณผลผลิตจริง</t>
  </si>
  <si>
    <t>(ข)    .......(ให้ระบุวิธีการเผยแพร่)............................................</t>
  </si>
  <si>
    <t>ตรวจวัดหาข้อมูลขนาดการใช้พลังงาน ชั่วโมงการทำงาน และวิเคราะห์หาค่าประสิทธิภาพและการสูญเสีย</t>
  </si>
  <si>
    <t>ต้องสอดคล้องกับที่แสดงในขั้นตอนที่ 5</t>
  </si>
  <si>
    <t>แสดงรายละเอียดการคำนวณที่มาผลประหยัดจริง</t>
  </si>
  <si>
    <t xml:space="preserve">สำหรับมาตรการด้านไฟฟ้า  </t>
  </si>
  <si>
    <t>สำหรับมาตรการด้านความร้อน</t>
  </si>
  <si>
    <r>
      <t>(4.1)</t>
    </r>
    <r>
      <rPr>
        <sz val="7"/>
        <rFont val="Times New Roman"/>
        <family val="1"/>
      </rPr>
      <t xml:space="preserve">   </t>
    </r>
    <r>
      <rPr>
        <sz val="16"/>
        <rFont val="Cordia New"/>
        <family val="2"/>
      </rPr>
      <t>การประเมินระดับองค์กร</t>
    </r>
  </si>
  <si>
    <r>
      <t>(4.2)</t>
    </r>
    <r>
      <rPr>
        <sz val="7"/>
        <rFont val="Times New Roman"/>
        <family val="1"/>
      </rPr>
      <t> </t>
    </r>
    <r>
      <rPr>
        <sz val="16"/>
        <rFont val="Cordia New"/>
        <family val="2"/>
      </rPr>
      <t xml:space="preserve"> การประเมินระดับผลิตภัณฑ์</t>
    </r>
  </si>
  <si>
    <r>
      <t>(4.3)</t>
    </r>
    <r>
      <rPr>
        <sz val="7"/>
        <rFont val="Times New Roman"/>
        <family val="1"/>
      </rPr>
      <t xml:space="preserve">   </t>
    </r>
    <r>
      <rPr>
        <sz val="16"/>
        <rFont val="Cordia New"/>
        <family val="2"/>
      </rPr>
      <t>การประเมินระดับเครื่องจักร/อุปกรณ์</t>
    </r>
  </si>
  <si>
    <t>4.1) การประเมินระดับองค์กร</t>
  </si>
  <si>
    <t>4.1.2) ข้อมูลระบบไฟฟ้า</t>
  </si>
  <si>
    <t>กราฟแสดงการเปรียบเทียบข้อมูลการใช้พลังงาน</t>
  </si>
  <si>
    <r>
      <t>หมายเหตุ: 1.</t>
    </r>
    <r>
      <rPr>
        <sz val="12"/>
        <color indexed="8"/>
        <rFont val="Cordia New"/>
        <family val="2"/>
      </rPr>
      <t>ในกรณีไม่มีค่าความร้อนเฉลี่ยจากผู้จำหน่าย ให้อ้างอิงค่าความร้อนเฉลี่ยตามที่กรมพัฒนาพลังงานทดแทนและอนุรักษ์พลังงานกำหนด</t>
    </r>
  </si>
  <si>
    <t xml:space="preserve">                  2.ระบุข้อมูลในตารางเฉพาะในส่วนที่เกี่ยวข้องกับการผลิตเท่านั้น (ไม่รวมระบบขนส่ง, การผลิตไฟฟ้า และการประกอบอาหาร)</t>
  </si>
  <si>
    <t>ร้อยละปริมาณผลผลิต</t>
  </si>
  <si>
    <t>4.3.1) การประเมินศักยภาพของเครื่องจักร/อุปกรณ์ที่มีนัยสำคัญ เพื่อนำไปค้นหามาตรการอนุรักษ์พลังงาน</t>
  </si>
  <si>
    <t xml:space="preserve">1. ร้อยละผลประหยัด คิดเทียบจากข้อมูลการใช้พลังงานรวมในปีที่ผ่านมา </t>
  </si>
  <si>
    <t>(สำหรับมาตรการด้านไฟฟ้า) (ต่อ)</t>
  </si>
  <si>
    <t xml:space="preserve">15) </t>
  </si>
  <si>
    <t>ภาพก่อนดำเนินการปรับปรุง</t>
  </si>
  <si>
    <t>(ใส่ภาพก่อนดำเนินการปรับปรุง)</t>
  </si>
  <si>
    <t>16)</t>
  </si>
  <si>
    <t>(แสดงวิธีการคำนวณอย่างละเอียด)</t>
  </si>
  <si>
    <t xml:space="preserve">9) </t>
  </si>
  <si>
    <t xml:space="preserve">10)   </t>
  </si>
  <si>
    <t>(สำหรับมาตรการด้านความร้อน) (ต่อ)</t>
  </si>
  <si>
    <t xml:space="preserve">รายละเอียดการดำเนินการปรับปรุง  : </t>
  </si>
  <si>
    <t>รายละเอียดผลการดำเนินการที่เกิดขึ้นจริง</t>
  </si>
  <si>
    <t>ภาพหลังดำเนินการปรับปรุง</t>
  </si>
  <si>
    <r>
      <t xml:space="preserve">              2. </t>
    </r>
    <r>
      <rPr>
        <sz val="12"/>
        <rFont val="Cordia New"/>
        <family val="2"/>
      </rPr>
      <t>รายละเอียด และที่มีของผลการอนุรักษ์พลังงานที่เกิดขึ้นจริงอยู่หน้าถัดไป</t>
    </r>
  </si>
  <si>
    <r>
      <t>หมายเหตุ:</t>
    </r>
    <r>
      <rPr>
        <sz val="12"/>
        <rFont val="Cordia New"/>
        <family val="2"/>
      </rPr>
      <t xml:space="preserve"> 1. ระบุมาตรการเรียงตามลำดับ โดยกรอก 1 แผ่น ต่อ 1 มาตรการ</t>
    </r>
  </si>
  <si>
    <t>ชื่อมาตรการ.........................</t>
  </si>
  <si>
    <t>มาตรการลำดับที่.......................................</t>
  </si>
  <si>
    <t>ภาพ/หลักฐานแสดงการฝึกอบรม</t>
  </si>
  <si>
    <t>ภาพ/หลักฐานแสดงกิจกรรมเพื่อส่งเสริมการอนุรักษ์พลังงาน</t>
  </si>
  <si>
    <t>(ใส่ภาพ/หลักฐานแสดงกิจกรรมเพื่อส่งเสริมการอนุรักษ์พลังงาน)</t>
  </si>
  <si>
    <t>(ใส่ภาพ/หลักฐานแสดงการฝึกอบรม)</t>
  </si>
  <si>
    <t>จำนวนเงินที่ได้รับการสนับสนุน…..........................................................................................................................................................................</t>
  </si>
  <si>
    <t>ใส่เอกสารสรุปผลการประชุมทบทวนการจัดการพลังงาน/หลักฐานการประชุมทบทวนฯ</t>
  </si>
  <si>
    <t>เอกสารประกอบอื่นๆ</t>
  </si>
  <si>
    <t>แผนการดำเนินการมาตรการอนุรักษ์พลังงานในระยะเวลา 3 ปีข้างหน้า</t>
  </si>
  <si>
    <t>ปีที่ดำเนินการประเมิน พ.ศ....................................</t>
  </si>
  <si>
    <t>ปี 2561</t>
  </si>
  <si>
    <t>รูปที่ 5-1 ภาพก่อนดำเนินการปรับปรุง</t>
  </si>
  <si>
    <t>รูปที่ 5-2 ภาพก่อนดำเนินการปรับปรุง</t>
  </si>
  <si>
    <t>รูปที่ 5-3 เผยแพร่แผนการฝึกอบรม</t>
  </si>
  <si>
    <t xml:space="preserve">รูปที่ 5-4 เผยแพร่แผนกิจกรรมเพื่อส่งเสริมการอนุรักษ์พลังงาน </t>
  </si>
  <si>
    <t>ชื่อโครงการที่ขอรับการสนับสนุนจาก พพ. (ถ้ามี): …..........................................................................................................................................................................</t>
  </si>
  <si>
    <t>(ใส่ภาพหลังดำเนินการปรับปรุง)</t>
  </si>
  <si>
    <t>รูปที่ 6-1 หลังดำเนินการปรับปรุง</t>
  </si>
  <si>
    <t>รูปที่ 6-2 หลังดำเนินการปรับปรุง</t>
  </si>
  <si>
    <r>
      <t>รูปที่ 8-1</t>
    </r>
    <r>
      <rPr>
        <sz val="16"/>
        <rFont val="Cordia New"/>
        <family val="2"/>
      </rPr>
      <t xml:space="preserve">  เอกสารสรุปการประชุมทบทวนด้านการจัดการพลังงาน</t>
    </r>
  </si>
  <si>
    <t>ค่าประสิทธิภาพหรือสมรรถนะ</t>
  </si>
  <si>
    <t>ค่าพิกัด</t>
  </si>
  <si>
    <t>ใช้งานจริง</t>
  </si>
  <si>
    <r>
      <t xml:space="preserve">หมายเหตุ :  </t>
    </r>
    <r>
      <rPr>
        <sz val="14"/>
        <rFont val="CordiaUPC"/>
        <family val="2"/>
        <charset val="222"/>
      </rPr>
      <t>ให้ดำเนินการบันทึกเฉพาะเครื่องจักร/อุปกรณ์หลักที่มีนัยสำคัญ</t>
    </r>
  </si>
  <si>
    <t>4.1.2.1) ข้อมูลหม้อแปลงไฟฟ้า</t>
  </si>
  <si>
    <t>6.3.7) ค่าการใช้พลังงานจำเพาะต่อหน่วยผลผลิต</t>
  </si>
  <si>
    <t>4.2.2) ค่าการใช้พลังงานจำเพาะต่อหน่วยผลผลิต</t>
  </si>
  <si>
    <r>
      <t>รูปที่ 4.1</t>
    </r>
    <r>
      <rPr>
        <sz val="16"/>
        <rFont val="Cordia New"/>
        <family val="2"/>
      </rPr>
      <t xml:space="preserve"> แผนผังกระบวนการผลิต…………</t>
    </r>
  </si>
  <si>
    <t>รูปที่ 4.2 กราฟแสดงข้อมูลเปรียบเทียบข้อมูลการใช้พลังงานหรือดัชนีการใช้พลังงานเทียบกับค่าเป้าหมายภายในโรงงานหรือเปรียบเทียบข้อมูล (ถ้ามี)</t>
  </si>
  <si>
    <t>รูปที่ 6-3 ภาพแสดงการฝึกอบรม</t>
  </si>
  <si>
    <t>รูปที่ 6-4 ภาพแสดงกิจกรรมเพื่อส่งเสริมการอนุรักษ์พลังงาน</t>
  </si>
  <si>
    <r>
      <t xml:space="preserve">     โรงงานควบคุมมีการทบทวนผลการดำเนินการด้านการจัดการพลังงานโดยได้มีการประชุมไปแล้ว ....(ระบุจำนวนครั้ง).... ครั้ง  </t>
    </r>
    <r>
      <rPr>
        <u/>
        <sz val="16"/>
        <rFont val="Cordia New"/>
        <family val="2"/>
      </rPr>
      <t>รวมทั้งได้นำข้อมูลที่ได้จากคณะผู้ตรวจประเมินการจัดการพลังงานภายในองค์กรมาใช้ร่วมในการปรับปรุงและแก้ไขข้อบกพร่องที่เกิดขึ้นจากการดำเนินการ (มีการลงนามในผลการตรวจประเมิณฯภายในองค์กร วันที่ .................................... ซึ่งเป็นวันที่ดำเนินการก่อนประชุมทบทวนฯ)</t>
    </r>
    <r>
      <rPr>
        <sz val="16"/>
        <rFont val="Cordia New"/>
        <family val="2"/>
      </rPr>
      <t xml:space="preserve"> โดยมีรายละเอียดดังต่อไปนี้</t>
    </r>
  </si>
  <si>
    <t>วันที่ ....../……....../…….....</t>
  </si>
  <si>
    <t>วันที่ ....../……....../…….......</t>
  </si>
  <si>
    <t>ประจำปี 25xx</t>
  </si>
  <si>
    <t>ส่งรายงาน ภายในมีนาคม ปี 25yy</t>
  </si>
  <si>
    <t>4.1.1) ข้อมูลผลผลิตในรอบปี 25ww</t>
  </si>
  <si>
    <r>
      <t xml:space="preserve">     ปริมาณการผลิต</t>
    </r>
    <r>
      <rPr>
        <b/>
        <sz val="14"/>
        <color indexed="60"/>
        <rFont val="CordiaUPC"/>
        <family val="2"/>
        <charset val="222"/>
      </rPr>
      <t xml:space="preserve"> ปี 25ww</t>
    </r>
  </si>
  <si>
    <r>
      <t>ตารางที่ 4.1 ปริมาณการผลิตจำแนกตามผลิตภัณฑ์</t>
    </r>
    <r>
      <rPr>
        <b/>
        <sz val="14"/>
        <color indexed="60"/>
        <rFont val="CordiaUPC"/>
        <family val="2"/>
        <charset val="222"/>
      </rPr>
      <t xml:space="preserve"> ปี 25ww</t>
    </r>
  </si>
  <si>
    <r>
      <t xml:space="preserve">      รายละเอียดข้อมูลการผลิต</t>
    </r>
    <r>
      <rPr>
        <sz val="14"/>
        <color indexed="60"/>
        <rFont val="CordiaUPC"/>
        <family val="2"/>
        <charset val="222"/>
      </rPr>
      <t>ในรอบปี 25ww</t>
    </r>
  </si>
  <si>
    <r>
      <t>ตารางที่ 4.2 ข้อมูลการผลิต</t>
    </r>
    <r>
      <rPr>
        <b/>
        <sz val="14"/>
        <color indexed="60"/>
        <rFont val="CordiaUPC"/>
        <family val="2"/>
        <charset val="222"/>
      </rPr>
      <t>ในรอบปี 25ww</t>
    </r>
  </si>
  <si>
    <r>
      <t xml:space="preserve">ตารางที่ 4.3 </t>
    </r>
    <r>
      <rPr>
        <sz val="16"/>
        <rFont val="Cordia New"/>
        <family val="2"/>
      </rPr>
      <t>ข้อมูลการใช้ไฟฟ้าใน</t>
    </r>
    <r>
      <rPr>
        <sz val="16"/>
        <color indexed="10"/>
        <rFont val="Cordia New"/>
        <family val="2"/>
      </rPr>
      <t>รอบปี 25ww</t>
    </r>
  </si>
  <si>
    <t>4.1.2.2) ข้อมูลปริมาณการใช้ไฟฟ้าในรอบปี 25ww</t>
  </si>
  <si>
    <t>4.1.3) ข้อมูลปริมาณการใช้เชื้อเพลิงในรอบปี 25ww</t>
  </si>
  <si>
    <r>
      <t xml:space="preserve">ตารางที่ 4.4 </t>
    </r>
    <r>
      <rPr>
        <sz val="16"/>
        <rFont val="Cordia New"/>
        <family val="2"/>
      </rPr>
      <t>ข้อมูลการใช้เชื้อเพลิงและพลังงานหมุนเวียนใน</t>
    </r>
    <r>
      <rPr>
        <sz val="16"/>
        <color indexed="10"/>
        <rFont val="Cordia New"/>
        <family val="2"/>
      </rPr>
      <t>รอบปี 25ww</t>
    </r>
  </si>
  <si>
    <r>
      <t>ตารางที่ 4.5</t>
    </r>
    <r>
      <rPr>
        <sz val="16"/>
        <rFont val="Cordia New"/>
        <family val="2"/>
      </rPr>
      <t xml:space="preserve">  ข้อมูลการใช้เชื้อเพลิงในการผลิตไฟฟ้าใน</t>
    </r>
    <r>
      <rPr>
        <sz val="16"/>
        <color indexed="10"/>
        <rFont val="Cordia New"/>
        <family val="2"/>
      </rPr>
      <t>รอบปี  25ww</t>
    </r>
  </si>
  <si>
    <t>4.1.4) ข้อมูลปริมาณการใช้เชื้อเพลิงในการผลิตไฟฟ้าในรอบปี 25ww</t>
  </si>
  <si>
    <t>4.1.5) ข้อมูลสัดส่วนการใช้พลังงานไฟฟ้าในรอบปี 25ww</t>
  </si>
  <si>
    <t xml:space="preserve">                   สัดส่วนการใช้พลังงานไฟฟ้าในรอบปี 25ww</t>
  </si>
  <si>
    <r>
      <t xml:space="preserve">ตารางที่ 4.6 </t>
    </r>
    <r>
      <rPr>
        <sz val="16"/>
        <rFont val="Cordia New"/>
        <family val="2"/>
      </rPr>
      <t>สัดส่วนการใช้พลังงานไฟฟ้าแยกตาม</t>
    </r>
    <r>
      <rPr>
        <sz val="16"/>
        <color indexed="10"/>
        <rFont val="Cordia New"/>
        <family val="2"/>
      </rPr>
      <t>ระบบปี 25ww</t>
    </r>
  </si>
  <si>
    <t>4.1.6) ข้อมูลสัดส่วนการใช้พลังงานความร้อนในรอบปี 25ww</t>
  </si>
  <si>
    <r>
      <t xml:space="preserve">ตารางที่ 4.7 </t>
    </r>
    <r>
      <rPr>
        <sz val="16"/>
        <rFont val="Cordia New"/>
        <family val="2"/>
      </rPr>
      <t>สัดส่วนการใช้พลังงานเชื้อเพลิงแยกตาม</t>
    </r>
    <r>
      <rPr>
        <sz val="16"/>
        <color indexed="10"/>
        <rFont val="Cordia New"/>
        <family val="2"/>
      </rPr>
      <t>ระบบปี 25ww</t>
    </r>
  </si>
  <si>
    <r>
      <rPr>
        <b/>
        <sz val="16"/>
        <rFont val="Cordia New"/>
        <family val="2"/>
      </rPr>
      <t>ตารางที่ 4.8</t>
    </r>
    <r>
      <rPr>
        <sz val="16"/>
        <rFont val="Cordia New"/>
        <family val="2"/>
      </rPr>
      <t xml:space="preserve"> ปริมาณการใช้พลังงานต่อหน่วยผลผลิตของ </t>
    </r>
    <r>
      <rPr>
        <sz val="16"/>
        <color indexed="12"/>
        <rFont val="Cordia New"/>
        <family val="2"/>
      </rPr>
      <t>.............</t>
    </r>
    <r>
      <rPr>
        <sz val="16"/>
        <color indexed="10"/>
        <rFont val="Cordia New"/>
        <family val="2"/>
      </rPr>
      <t>ในรอบปี 25ww</t>
    </r>
  </si>
  <si>
    <t>ม.ค. ww</t>
  </si>
  <si>
    <t>ก.พ. ww</t>
  </si>
  <si>
    <t>มี.ค. ww</t>
  </si>
  <si>
    <t>เม.ย. ww</t>
  </si>
  <si>
    <t>พ.ค. ww</t>
  </si>
  <si>
    <t>มิ.ย. ww</t>
  </si>
  <si>
    <t>ก.ค. ww</t>
  </si>
  <si>
    <t>ส.ค. ww</t>
  </si>
  <si>
    <t>ก.ย. ww</t>
  </si>
  <si>
    <t>ต.ค. ww</t>
  </si>
  <si>
    <t>พ.ย. ww</t>
  </si>
  <si>
    <t>ธ.ค. ww</t>
  </si>
  <si>
    <t>SEC ปี 25ww</t>
  </si>
  <si>
    <r>
      <t xml:space="preserve">ตารางที่ 4.9 </t>
    </r>
    <r>
      <rPr>
        <sz val="16"/>
        <rFont val="Cordia New"/>
        <family val="2"/>
      </rPr>
      <t>แบบบันทึกข้อมูลการใช้พลังงานไฟฟ้าที่มีนัยสำคัญของเครื่องจักร/อุปกรณ์หลัก ปี 25ww</t>
    </r>
  </si>
  <si>
    <r>
      <t xml:space="preserve">ตารางที่ 4.10 </t>
    </r>
    <r>
      <rPr>
        <sz val="16"/>
        <rFont val="Cordia New"/>
        <family val="2"/>
      </rPr>
      <t>แบบบันทึกข้อมูลการใช้พลังงานความร้อนที่มีนัยสำคัญของอุปกรณ์/เครื่องจักร ปี 25ww</t>
    </r>
  </si>
  <si>
    <r>
      <t xml:space="preserve">2. อัตราค่าไฟฟ้าเฉลี่ย .............................. บาท/กิโลวัตต์-ชั่วโมง </t>
    </r>
    <r>
      <rPr>
        <sz val="12"/>
        <color indexed="10"/>
        <rFont val="Cordia New"/>
        <family val="2"/>
      </rPr>
      <t>(ปี 25ww)</t>
    </r>
  </si>
  <si>
    <r>
      <t xml:space="preserve">3. อัตราค่าเชื้อเพลิง ................................ บาท/(ระบุหน่วย) </t>
    </r>
    <r>
      <rPr>
        <sz val="12"/>
        <color indexed="10"/>
        <rFont val="Cordia New"/>
        <family val="2"/>
      </rPr>
      <t>(ปี 25ww)</t>
    </r>
  </si>
  <si>
    <t>บาท/หน่วย ww</t>
  </si>
  <si>
    <t>ไฟฟ้า ww</t>
  </si>
  <si>
    <t>ความร้อน ww</t>
  </si>
  <si>
    <r>
      <t xml:space="preserve">ตารางที่ 5.4 </t>
    </r>
    <r>
      <rPr>
        <sz val="16"/>
        <rFont val="Cordia New"/>
        <family val="2"/>
      </rPr>
      <t>แผนการฝึกอบรมการอนุรักษ์พลังงาน</t>
    </r>
    <r>
      <rPr>
        <sz val="16"/>
        <color indexed="10"/>
        <rFont val="Cordia New"/>
        <family val="2"/>
      </rPr>
      <t xml:space="preserve"> ประจำปี 25xx</t>
    </r>
  </si>
  <si>
    <r>
      <t xml:space="preserve">ตารางที่ 5.5 </t>
    </r>
    <r>
      <rPr>
        <sz val="16"/>
        <rFont val="Cordia New"/>
        <family val="2"/>
      </rPr>
      <t>แผนกิจกรรมเพื่อส่งเสริมการอนุรักษ์พลังงาน</t>
    </r>
    <r>
      <rPr>
        <sz val="16"/>
        <color indexed="10"/>
        <rFont val="Cordia New"/>
        <family val="2"/>
      </rPr>
      <t xml:space="preserve"> ประจำปี 25xx</t>
    </r>
  </si>
  <si>
    <t>6.3  ข้อมูลทางด้านพลังงานในรอบปี 25xx</t>
  </si>
  <si>
    <t>6.3.1) ข้อมูลการผลิตในรอบปี 25xx</t>
  </si>
  <si>
    <r>
      <t>รายละเอียดข้อมูลการผลิต</t>
    </r>
    <r>
      <rPr>
        <sz val="14"/>
        <color indexed="12"/>
        <rFont val="CordiaUPC"/>
        <family val="2"/>
        <charset val="222"/>
      </rPr>
      <t>ในรอบปี 25xx</t>
    </r>
  </si>
  <si>
    <r>
      <t xml:space="preserve">ตารางที่ 6.7 ปริมาณการผลิตจำแนกตามผลิตภัณฑ์ </t>
    </r>
    <r>
      <rPr>
        <b/>
        <sz val="14"/>
        <color indexed="12"/>
        <rFont val="CordiaUPC"/>
        <family val="2"/>
        <charset val="222"/>
      </rPr>
      <t>ปี 25xx</t>
    </r>
  </si>
  <si>
    <r>
      <t>ตารางที่ 6.8 ข้อมูลการผลิต</t>
    </r>
    <r>
      <rPr>
        <b/>
        <sz val="14"/>
        <color indexed="12"/>
        <rFont val="CordiaUPC"/>
        <family val="2"/>
        <charset val="222"/>
      </rPr>
      <t>ในรอบปี 25xx</t>
    </r>
  </si>
  <si>
    <r>
      <rPr>
        <b/>
        <sz val="16"/>
        <rFont val="Cordia New"/>
        <family val="2"/>
      </rPr>
      <t xml:space="preserve">ตารางที่ 6.9 </t>
    </r>
    <r>
      <rPr>
        <sz val="16"/>
        <rFont val="Cordia New"/>
        <family val="2"/>
      </rPr>
      <t>ข้อมูลการใช้ไฟฟ้า</t>
    </r>
    <r>
      <rPr>
        <sz val="16"/>
        <color indexed="12"/>
        <rFont val="Cordia New"/>
        <family val="2"/>
      </rPr>
      <t>ในรอบปี 25xx</t>
    </r>
  </si>
  <si>
    <t>6.3.2) ข้อมูลการใช้ไฟฟ้าในรอบปี 25xx</t>
  </si>
  <si>
    <t>6.3.2) ข้อมูลการใช้เชื้อเพลิงและพลังงานหมุนเวียนในรอบปี 25xx</t>
  </si>
  <si>
    <r>
      <rPr>
        <b/>
        <sz val="16"/>
        <rFont val="Cordia New"/>
        <family val="2"/>
      </rPr>
      <t>ตารางที่ 6.10</t>
    </r>
    <r>
      <rPr>
        <sz val="16"/>
        <rFont val="Cordia New"/>
        <family val="2"/>
      </rPr>
      <t xml:space="preserve">  ข้อมูลการใช้เชื้อเพลิงและพลังงานหมุนเวียน</t>
    </r>
    <r>
      <rPr>
        <sz val="16"/>
        <color indexed="62"/>
        <rFont val="Cordia New"/>
        <family val="2"/>
      </rPr>
      <t>ในรอบปี 25xx</t>
    </r>
  </si>
  <si>
    <t>ปี 25xx</t>
  </si>
  <si>
    <t>ปี 25ww</t>
  </si>
  <si>
    <t>รูปที่ 6-5 กราฟแสดงข้อมูลเปรียบเทียบการใช้พลังงานไฟฟ้ารายเดือน ปี 25ww และ 25xx</t>
  </si>
  <si>
    <t>รูปที่ 6-6 กราฟแสดงข้อมูลเปรียบเทียบการใช้พลังงานความร้อนจากเชื้อเพลิงรายเดือน ปี 25ww และ 25xx</t>
  </si>
  <si>
    <t>6.3.4) ข้อมูลปริมาณการใช้เชื้อเพลิงในการผลิตไฟฟ้าในรอบปี 25xx</t>
  </si>
  <si>
    <r>
      <t>ตารางที่ 6.11</t>
    </r>
    <r>
      <rPr>
        <sz val="16"/>
        <rFont val="Cordia New"/>
        <family val="2"/>
      </rPr>
      <t xml:space="preserve">  ข้อมูลการใช้เชื้อเพลิงในการผลิตไฟฟ้าใน</t>
    </r>
    <r>
      <rPr>
        <sz val="16"/>
        <color indexed="10"/>
        <rFont val="Cordia New"/>
        <family val="2"/>
      </rPr>
      <t>รอบปี  25xx</t>
    </r>
  </si>
  <si>
    <t>รูปที่ 6-7 กราฟแสดงข้อมูลเปรียบเทียบการใช้พลังงานเชื้อเพลิงผลิตไฟฟ้ารายเดือน ปี 25ww และ 25xx</t>
  </si>
  <si>
    <t>6.3.5) สัดส่วนการใช้พลังงานแยกตามระบบในรอบปี 25xx</t>
  </si>
  <si>
    <r>
      <rPr>
        <b/>
        <sz val="16"/>
        <rFont val="Cordia New"/>
        <family val="2"/>
      </rPr>
      <t xml:space="preserve">ตารางที่ 6.12 </t>
    </r>
    <r>
      <rPr>
        <sz val="16"/>
        <rFont val="Cordia New"/>
        <family val="2"/>
      </rPr>
      <t>สัดส่วนการใช้พลังงานไฟฟ้าแยกตามระบบ</t>
    </r>
    <r>
      <rPr>
        <sz val="16"/>
        <color indexed="12"/>
        <rFont val="Cordia New"/>
        <family val="2"/>
      </rPr>
      <t>ปี 25xx</t>
    </r>
  </si>
  <si>
    <t>6.3.6) ข้อมูลสัดส่วนการใช้พลังงานความร้อนในรอบปี 25xx</t>
  </si>
  <si>
    <r>
      <rPr>
        <b/>
        <sz val="16"/>
        <rFont val="Cordia New"/>
        <family val="2"/>
      </rPr>
      <t xml:space="preserve">ตารางที่ 6.13 </t>
    </r>
    <r>
      <rPr>
        <sz val="16"/>
        <rFont val="Cordia New"/>
        <family val="2"/>
      </rPr>
      <t>สัดส่วนการใช้พลังงานเชื้อเพลิงแยกตามระบบ</t>
    </r>
    <r>
      <rPr>
        <sz val="16"/>
        <color indexed="12"/>
        <rFont val="Cordia New"/>
        <family val="2"/>
      </rPr>
      <t>ปี 25xx</t>
    </r>
  </si>
  <si>
    <t>สัดส่วนการใช้พลังงาน ปี 25ww</t>
  </si>
  <si>
    <t>สัดส่วนการใช้พลังงาน ปี 25xx</t>
  </si>
  <si>
    <t>รูปที่ 6-8 กราฟแสดงข้อมูลเปรียบเทียบสัดส่วนการใช้พลังงาน ปี 25ww และ 25xx</t>
  </si>
  <si>
    <t>รูปที่ 6-9 กราฟแสดงข้อมูลเปรียบเทียบสัดส่วนการใช้พลังงานไฟฟ้า ปี 25ww และ 25xx</t>
  </si>
  <si>
    <t>รูปที่ 6-10 กราฟแสดงข้อมูลเปรียบเทียบสัดส่วนการใช้พลังงานความร้อน ปี 25ww และ 25xx</t>
  </si>
  <si>
    <r>
      <rPr>
        <b/>
        <sz val="16"/>
        <rFont val="Cordia New"/>
        <family val="2"/>
      </rPr>
      <t>ตารางที่</t>
    </r>
    <r>
      <rPr>
        <sz val="16"/>
        <rFont val="Cordia New"/>
        <family val="2"/>
      </rPr>
      <t xml:space="preserve"> </t>
    </r>
    <r>
      <rPr>
        <b/>
        <sz val="16"/>
        <rFont val="Cordia New"/>
        <family val="2"/>
      </rPr>
      <t>6.14</t>
    </r>
    <r>
      <rPr>
        <sz val="16"/>
        <rFont val="Cordia New"/>
        <family val="2"/>
      </rPr>
      <t xml:space="preserve"> ปริมาณการใช้พลังงานต่อหน่วยผลผลิตของ </t>
    </r>
    <r>
      <rPr>
        <sz val="16"/>
        <color indexed="12"/>
        <rFont val="Cordia New"/>
        <family val="2"/>
      </rPr>
      <t>.............</t>
    </r>
    <r>
      <rPr>
        <sz val="16"/>
        <color indexed="10"/>
        <rFont val="Cordia New"/>
        <family val="2"/>
      </rPr>
      <t>ในรอบปี 25ww และ ปี 25xx</t>
    </r>
  </si>
  <si>
    <t>ก.พ. Xx</t>
  </si>
  <si>
    <t>ม.ค. xx</t>
  </si>
  <si>
    <t>มี.ค. Xx</t>
  </si>
  <si>
    <t>เม.ย. Xx</t>
  </si>
  <si>
    <t>พ.ค. Xx</t>
  </si>
  <si>
    <t>มิ.ย. Xx</t>
  </si>
  <si>
    <t>ก.ค. Xx</t>
  </si>
  <si>
    <t>ส.ค. Xx</t>
  </si>
  <si>
    <t>ก.ย. Xx</t>
  </si>
  <si>
    <t>ต.ค. Xx</t>
  </si>
  <si>
    <t>พ.ย. Xx</t>
  </si>
  <si>
    <t>ธ.ค. Xx</t>
  </si>
  <si>
    <t xml:space="preserve">รูปที่ 6-11 กราฟแสดงข้อมูลเปรียบเทียบค่า SEC ของผลิตภัณฑ์ ปี 25ww และ ปี 25xx
</t>
  </si>
  <si>
    <t>SEC ENERGY ww</t>
  </si>
  <si>
    <t>SEC ENERGY xx</t>
  </si>
  <si>
    <r>
      <t>ตารางที่  8.1</t>
    </r>
    <r>
      <rPr>
        <sz val="16"/>
        <rFont val="Cordia New"/>
        <family val="2"/>
      </rPr>
      <t xml:space="preserve"> การทบทวนการดำเนินงานการจัดการพลังงาน</t>
    </r>
    <r>
      <rPr>
        <sz val="16"/>
        <color indexed="10"/>
        <rFont val="Cordia New"/>
        <family val="2"/>
      </rPr>
      <t xml:space="preserve"> ประจำปี 25xx</t>
    </r>
  </si>
  <si>
    <t>เดือน..........................................พ.ศ.25yy</t>
  </si>
  <si>
    <r>
      <t>ตารางที่ 8.2</t>
    </r>
    <r>
      <rPr>
        <sz val="16"/>
        <rFont val="CordiaUPC"/>
        <family val="2"/>
        <charset val="222"/>
      </rPr>
      <t xml:space="preserve"> สรุปผลการทบทวน วิเคราะห์ และแก้ไขข้อบกพร่องของการจัดการพลังงาน </t>
    </r>
    <r>
      <rPr>
        <sz val="16"/>
        <color indexed="10"/>
        <rFont val="CordiaUPC"/>
        <family val="2"/>
        <charset val="222"/>
      </rPr>
      <t>ประจำปี 25xx</t>
    </r>
  </si>
  <si>
    <r>
      <t xml:space="preserve">กำลังผลิตติดตั้ง
</t>
    </r>
    <r>
      <rPr>
        <b/>
        <sz val="12"/>
        <rFont val="CordiaUPC"/>
        <family val="2"/>
      </rPr>
      <t>(กำลังการผลิตสูงสุดของเครื่องจักร)</t>
    </r>
  </si>
  <si>
    <r>
      <t xml:space="preserve">กำลังผลิตติดตั้ง
</t>
    </r>
    <r>
      <rPr>
        <sz val="12"/>
        <rFont val="Cordia New"/>
        <family val="2"/>
      </rPr>
      <t>(กำลังการผลิตสูงสุดของเครื่องจักร)</t>
    </r>
  </si>
  <si>
    <t>(ใส่แผนผังกระบวนการผลิตและระบุชนิดพลังงานและร้อยละการใช้พลังงานแต่ละขั้นตอน)</t>
  </si>
  <si>
    <t xml:space="preserve">การใช้พลังงานก่อนการปรับปรุง </t>
  </si>
  <si>
    <t>การใช้พลังงานหลังการปรับปรุง</t>
  </si>
  <si>
    <t>ผลประหยัด</t>
  </si>
  <si>
    <t>(ยกข้อมูลจากการคำนวณมาสรุปในตาราง)</t>
  </si>
  <si>
    <t>.........(อธิบายสภาพของเครื่องจักรเดิมก่อนปรับปรุง โดยระบุชนิด............................</t>
  </si>
  <si>
    <t>………ขนาด จำนวน อายุการใช้งาน ฯลฯ และสาเหตุที่ต้องมีการปรับปรุง)…………</t>
  </si>
  <si>
    <t>..........(อธิบายวิธีการได้มาของตัวเลขผลการประหยัดพลังงาน............................</t>
  </si>
  <si>
    <t>………เช่น ได้จากการประเมินค่าตามสเป็คอุปกรณ์ประกอบการคำนวณ………………………</t>
  </si>
  <si>
    <t>………หรือได้จากการใช้เครื่องมือตรวจวัดประกอบการคำนวณ)…………………………</t>
  </si>
  <si>
    <t>ตามเป้าหมาย
(ค่าจากการคำนวณ)</t>
  </si>
  <si>
    <t>ที่เกิดขึ้นจริง
(จากการตรวจสอบหลังดำเนินการ)</t>
  </si>
  <si>
    <t>ปริมาณ (MJ/ปี)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</si>
</sst>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_(* #,##0_);_(* \(#,##0\);_(* &quot;-&quot;??_);_(@_)"/>
    <numFmt numFmtId="190" formatCode="ดดด\ bb"/>
    <numFmt numFmtId="191" formatCode="0.0"/>
    <numFmt numFmtId="192" formatCode="_(* #,##0_);_(* \(#,##0\);_(* \-??_);_(@_)"/>
    <numFmt numFmtId="193" formatCode="#,##0\ ;&quot; (&quot;#,##0\);&quot; -&quot;#\ ;@\ "/>
    <numFmt numFmtId="194" formatCode="[$-101041E]d\ mmmm\ yyyy;@"/>
    <numFmt numFmtId="195" formatCode="_(* #,##0.000_);_(* \(#,##0.000\);_(* &quot;-&quot;??_);_(@_)"/>
    <numFmt numFmtId="196" formatCode="#,##0.000"/>
    <numFmt numFmtId="197" formatCode="_(* #,##0.0000_);_(* \(#,##0.0000\);_(* &quot;-&quot;??_);_(@_)"/>
  </numFmts>
  <fonts count="151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4"/>
      <name val="Cordia New"/>
      <family val="2"/>
    </font>
    <font>
      <b/>
      <sz val="20"/>
      <name val="CordiaUPC"/>
      <family val="2"/>
      <charset val="222"/>
    </font>
    <font>
      <b/>
      <sz val="36"/>
      <name val="CordiaUPC"/>
      <family val="2"/>
      <charset val="222"/>
    </font>
    <font>
      <b/>
      <sz val="26"/>
      <name val="CordiaUPC"/>
      <family val="2"/>
      <charset val="222"/>
    </font>
    <font>
      <b/>
      <sz val="28"/>
      <name val="CordiaUPC"/>
      <family val="2"/>
      <charset val="222"/>
    </font>
    <font>
      <b/>
      <sz val="32"/>
      <name val="Calibri"/>
      <family val="2"/>
    </font>
    <font>
      <b/>
      <sz val="16"/>
      <name val="Calibri"/>
      <family val="2"/>
    </font>
    <font>
      <b/>
      <sz val="16"/>
      <name val="CordiaUPC"/>
      <family val="2"/>
      <charset val="222"/>
    </font>
    <font>
      <b/>
      <sz val="14"/>
      <name val="CordiaUPC"/>
      <family val="2"/>
      <charset val="222"/>
    </font>
    <font>
      <sz val="10"/>
      <name val="Times New Roman"/>
      <family val="1"/>
    </font>
    <font>
      <b/>
      <u/>
      <sz val="22"/>
      <name val="CordiaUPC"/>
      <family val="2"/>
      <charset val="222"/>
    </font>
    <font>
      <b/>
      <sz val="18"/>
      <name val="CordiaUPC"/>
      <family val="2"/>
      <charset val="222"/>
    </font>
    <font>
      <b/>
      <sz val="7"/>
      <name val="Times New Roman"/>
      <family val="1"/>
    </font>
    <font>
      <sz val="16"/>
      <name val="CordiaUPC"/>
      <family val="2"/>
      <charset val="222"/>
    </font>
    <font>
      <sz val="16"/>
      <name val="Calibri"/>
      <family val="2"/>
    </font>
    <font>
      <sz val="8"/>
      <name val="Arial"/>
      <family val="2"/>
    </font>
    <font>
      <b/>
      <sz val="24"/>
      <name val="CordiaUPC"/>
      <family val="2"/>
      <charset val="222"/>
    </font>
    <font>
      <sz val="20"/>
      <name val="CordiaUPC"/>
      <family val="2"/>
      <charset val="222"/>
    </font>
    <font>
      <sz val="20"/>
      <name val="Times New Roman"/>
      <family val="1"/>
    </font>
    <font>
      <sz val="20"/>
      <name val="Cordia New"/>
      <family val="2"/>
    </font>
    <font>
      <b/>
      <sz val="22"/>
      <name val="CordiaUPC"/>
      <family val="2"/>
      <charset val="222"/>
    </font>
    <font>
      <sz val="14"/>
      <name val="CordiaUPC"/>
      <family val="2"/>
      <charset val="222"/>
    </font>
    <font>
      <b/>
      <sz val="12"/>
      <name val="CordiaUPC"/>
      <family val="2"/>
      <charset val="222"/>
    </font>
    <font>
      <sz val="12"/>
      <name val="CordiaUPC"/>
      <family val="2"/>
      <charset val="222"/>
    </font>
    <font>
      <b/>
      <sz val="22"/>
      <name val="Cordia New"/>
      <family val="2"/>
    </font>
    <font>
      <b/>
      <u/>
      <sz val="20"/>
      <name val="CordiaUPC"/>
      <family val="2"/>
      <charset val="222"/>
    </font>
    <font>
      <b/>
      <sz val="16"/>
      <name val="Cordia New"/>
      <family val="2"/>
    </font>
    <font>
      <b/>
      <sz val="22"/>
      <color indexed="22"/>
      <name val="CordiaUPC"/>
      <family val="2"/>
      <charset val="222"/>
    </font>
    <font>
      <sz val="16"/>
      <name val="Cordia New"/>
      <family val="2"/>
    </font>
    <font>
      <sz val="14"/>
      <name val="Cordia New"/>
      <family val="2"/>
    </font>
    <font>
      <sz val="7"/>
      <name val="Times New Roman"/>
      <family val="1"/>
    </font>
    <font>
      <b/>
      <sz val="9"/>
      <name val="CordiaUPC"/>
      <family val="2"/>
      <charset val="222"/>
    </font>
    <font>
      <b/>
      <sz val="20"/>
      <color indexed="22"/>
      <name val="CordiaUPC"/>
      <family val="2"/>
      <charset val="222"/>
    </font>
    <font>
      <b/>
      <sz val="12"/>
      <name val="Cordia New"/>
      <family val="2"/>
    </font>
    <font>
      <sz val="9"/>
      <name val="Cordia New"/>
      <family val="2"/>
    </font>
    <font>
      <sz val="12"/>
      <name val="Cordia New"/>
      <family val="2"/>
    </font>
    <font>
      <sz val="12"/>
      <name val="Symbol"/>
      <family val="1"/>
      <charset val="2"/>
    </font>
    <font>
      <b/>
      <sz val="12"/>
      <color indexed="8"/>
      <name val="Cordia New"/>
      <family val="2"/>
    </font>
    <font>
      <sz val="12"/>
      <color indexed="8"/>
      <name val="Cordia New"/>
      <family val="2"/>
    </font>
    <font>
      <sz val="14"/>
      <color indexed="8"/>
      <name val="Cordia New"/>
      <family val="2"/>
    </font>
    <font>
      <sz val="11"/>
      <name val="Symbol"/>
      <family val="1"/>
      <charset val="2"/>
    </font>
    <font>
      <sz val="11"/>
      <name val="EucrosiaUPC"/>
      <family val="1"/>
      <charset val="222"/>
    </font>
    <font>
      <sz val="14"/>
      <color indexed="63"/>
      <name val="Cordia New"/>
      <family val="2"/>
    </font>
    <font>
      <vertAlign val="superscript"/>
      <sz val="16"/>
      <name val="Cordia New"/>
      <family val="2"/>
    </font>
    <font>
      <b/>
      <sz val="13"/>
      <color indexed="8"/>
      <name val="Cordia New"/>
      <family val="2"/>
    </font>
    <font>
      <b/>
      <sz val="11"/>
      <name val="Cordia New"/>
      <family val="2"/>
    </font>
    <font>
      <sz val="11"/>
      <name val="Cordia New"/>
      <family val="2"/>
    </font>
    <font>
      <b/>
      <sz val="22"/>
      <name val="Times New Roman"/>
      <family val="1"/>
    </font>
    <font>
      <sz val="10"/>
      <name val="CordiaUPC"/>
      <family val="2"/>
      <charset val="222"/>
    </font>
    <font>
      <b/>
      <sz val="20"/>
      <name val="Cordia New"/>
      <family val="2"/>
    </font>
    <font>
      <sz val="22"/>
      <name val="Cordia New"/>
      <family val="2"/>
    </font>
    <font>
      <b/>
      <sz val="14"/>
      <color indexed="8"/>
      <name val="Cordia New"/>
      <family val="2"/>
    </font>
    <font>
      <sz val="8"/>
      <name val="Cordia New"/>
      <family val="2"/>
    </font>
    <font>
      <sz val="6"/>
      <name val="Cordia New"/>
      <family val="2"/>
    </font>
    <font>
      <b/>
      <sz val="7"/>
      <name val="CordiaUPC"/>
      <family val="2"/>
      <charset val="222"/>
    </font>
    <font>
      <b/>
      <u/>
      <sz val="18"/>
      <name val="CordiaUPC"/>
      <family val="2"/>
      <charset val="222"/>
    </font>
    <font>
      <sz val="14"/>
      <color indexed="12"/>
      <name val="CordiaUPC"/>
      <family val="2"/>
      <charset val="222"/>
    </font>
    <font>
      <sz val="10"/>
      <name val="Cordia New"/>
      <family val="2"/>
    </font>
    <font>
      <sz val="16"/>
      <color indexed="12"/>
      <name val="Cordia New"/>
      <family val="2"/>
    </font>
    <font>
      <sz val="14"/>
      <color indexed="12"/>
      <name val="Cordia New"/>
      <family val="2"/>
    </font>
    <font>
      <sz val="14"/>
      <name val="Arial"/>
      <family val="2"/>
    </font>
    <font>
      <sz val="10"/>
      <name val="Arial"/>
      <family val="2"/>
    </font>
    <font>
      <b/>
      <sz val="22"/>
      <color indexed="18"/>
      <name val="CordiaUPC"/>
      <family val="2"/>
      <charset val="222"/>
    </font>
    <font>
      <b/>
      <sz val="20"/>
      <color indexed="18"/>
      <name val="CordiaUPC"/>
      <family val="2"/>
      <charset val="222"/>
    </font>
    <font>
      <b/>
      <sz val="22"/>
      <color indexed="18"/>
      <name val="Cordia New"/>
      <family val="2"/>
    </font>
    <font>
      <b/>
      <sz val="16"/>
      <color indexed="18"/>
      <name val="Cordia New"/>
      <family val="2"/>
    </font>
    <font>
      <sz val="10"/>
      <color indexed="18"/>
      <name val="Arial"/>
      <family val="2"/>
    </font>
    <font>
      <sz val="16"/>
      <color indexed="18"/>
      <name val="Cordia New"/>
      <family val="2"/>
    </font>
    <font>
      <b/>
      <i/>
      <sz val="16"/>
      <name val="CordiaUPC"/>
      <family val="2"/>
      <charset val="222"/>
    </font>
    <font>
      <sz val="12"/>
      <name val="Browallia New"/>
      <family val="2"/>
    </font>
    <font>
      <sz val="24"/>
      <name val="Arial"/>
      <family val="2"/>
    </font>
    <font>
      <b/>
      <sz val="17"/>
      <name val="CordiaUPC"/>
      <family val="2"/>
      <charset val="222"/>
    </font>
    <font>
      <sz val="14"/>
      <name val="AngsanaUPC"/>
      <family val="1"/>
      <charset val="222"/>
    </font>
    <font>
      <sz val="14"/>
      <name val="Angsana New"/>
      <family val="1"/>
    </font>
    <font>
      <b/>
      <sz val="14"/>
      <name val="Angsana New"/>
      <family val="1"/>
    </font>
    <font>
      <sz val="16"/>
      <name val="Cordia New"/>
      <family val="2"/>
      <charset val="222"/>
    </font>
    <font>
      <sz val="14"/>
      <name val="Cordia New"/>
      <family val="2"/>
    </font>
    <font>
      <sz val="10"/>
      <name val="Arial"/>
      <family val="2"/>
      <charset val="222"/>
    </font>
    <font>
      <b/>
      <sz val="14"/>
      <name val="AngsanaUPC"/>
      <family val="1"/>
      <charset val="222"/>
    </font>
    <font>
      <b/>
      <sz val="20"/>
      <name val="Cordia New"/>
      <family val="2"/>
      <charset val="222"/>
    </font>
    <font>
      <b/>
      <sz val="16"/>
      <name val="Cordia New"/>
      <family val="2"/>
      <charset val="222"/>
    </font>
    <font>
      <sz val="12"/>
      <name val="Arial"/>
      <family val="2"/>
    </font>
    <font>
      <sz val="16"/>
      <color indexed="12"/>
      <name val="CordiaUPC"/>
      <family val="2"/>
      <charset val="222"/>
    </font>
    <font>
      <sz val="12"/>
      <color indexed="12"/>
      <name val="Cordia New"/>
      <family val="2"/>
      <charset val="222"/>
    </font>
    <font>
      <sz val="12"/>
      <color indexed="12"/>
      <name val="Cordia New"/>
      <family val="2"/>
    </font>
    <font>
      <sz val="16"/>
      <color indexed="10"/>
      <name val="CordiaUPC"/>
      <family val="2"/>
      <charset val="222"/>
    </font>
    <font>
      <sz val="16"/>
      <color indexed="10"/>
      <name val="Cordia New"/>
      <family val="2"/>
    </font>
    <font>
      <sz val="10"/>
      <name val="Arial"/>
      <family val="2"/>
    </font>
    <font>
      <b/>
      <sz val="14"/>
      <name val="Browallia New"/>
      <family val="2"/>
    </font>
    <font>
      <sz val="14"/>
      <name val="Browallia New"/>
      <family val="2"/>
    </font>
    <font>
      <sz val="10"/>
      <name val="Tahoma"/>
      <family val="2"/>
    </font>
    <font>
      <b/>
      <sz val="16"/>
      <name val="Browallia New"/>
      <family val="2"/>
    </font>
    <font>
      <sz val="16"/>
      <name val="Browallia New"/>
      <family val="2"/>
    </font>
    <font>
      <b/>
      <sz val="16"/>
      <color indexed="10"/>
      <name val="Browallia New"/>
      <family val="2"/>
    </font>
    <font>
      <u/>
      <sz val="14"/>
      <name val="CordiaUPC"/>
      <family val="2"/>
      <charset val="222"/>
    </font>
    <font>
      <b/>
      <sz val="16"/>
      <color indexed="8"/>
      <name val="CordiaUPC"/>
      <family val="2"/>
    </font>
    <font>
      <sz val="16"/>
      <color indexed="8"/>
      <name val="CordiaUPC"/>
      <family val="2"/>
    </font>
    <font>
      <sz val="14"/>
      <color indexed="8"/>
      <name val="CordiaUPC"/>
      <family val="2"/>
    </font>
    <font>
      <sz val="16"/>
      <name val="CordiaUPC"/>
      <family val="2"/>
    </font>
    <font>
      <sz val="12"/>
      <color indexed="8"/>
      <name val="CordiaUPC"/>
      <family val="2"/>
    </font>
    <font>
      <sz val="12"/>
      <color indexed="10"/>
      <name val="Cordia New"/>
      <family val="2"/>
    </font>
    <font>
      <sz val="16"/>
      <color indexed="60"/>
      <name val="CordiaUPC"/>
      <family val="2"/>
      <charset val="222"/>
    </font>
    <font>
      <sz val="18"/>
      <color indexed="18"/>
      <name val="Cordia New"/>
      <family val="2"/>
    </font>
    <font>
      <b/>
      <sz val="24"/>
      <name val="Cordia New"/>
      <family val="2"/>
    </font>
    <font>
      <sz val="14"/>
      <color indexed="8"/>
      <name val="CordiaUPC"/>
      <family val="2"/>
      <charset val="222"/>
    </font>
    <font>
      <b/>
      <sz val="14"/>
      <color indexed="12"/>
      <name val="CordiaUPC"/>
      <family val="2"/>
      <charset val="222"/>
    </font>
    <font>
      <sz val="14"/>
      <color indexed="60"/>
      <name val="CordiaUPC"/>
      <family val="2"/>
      <charset val="222"/>
    </font>
    <font>
      <b/>
      <sz val="14"/>
      <color indexed="60"/>
      <name val="CordiaUPC"/>
      <family val="2"/>
      <charset val="222"/>
    </font>
    <font>
      <b/>
      <sz val="15"/>
      <name val="CordiaUPC"/>
      <family val="2"/>
      <charset val="222"/>
    </font>
    <font>
      <sz val="15"/>
      <name val="CordiaUPC"/>
      <family val="2"/>
      <charset val="222"/>
    </font>
    <font>
      <b/>
      <sz val="14"/>
      <color indexed="8"/>
      <name val="CordiaUPC"/>
      <family val="2"/>
      <charset val="222"/>
    </font>
    <font>
      <sz val="15"/>
      <color indexed="8"/>
      <name val="CordiaUPC"/>
      <family val="2"/>
      <charset val="222"/>
    </font>
    <font>
      <sz val="13"/>
      <color indexed="8"/>
      <name val="CordiaUPC"/>
      <family val="2"/>
      <charset val="222"/>
    </font>
    <font>
      <b/>
      <sz val="15"/>
      <color indexed="8"/>
      <name val="CordiaUPC"/>
      <family val="2"/>
      <charset val="222"/>
    </font>
    <font>
      <b/>
      <sz val="18"/>
      <color indexed="12"/>
      <name val="CordiaUPC"/>
      <family val="2"/>
      <charset val="222"/>
    </font>
    <font>
      <sz val="18"/>
      <name val="Cordia New"/>
      <family val="2"/>
    </font>
    <font>
      <sz val="18"/>
      <name val="CordiaUPC"/>
      <family val="2"/>
      <charset val="222"/>
    </font>
    <font>
      <sz val="8"/>
      <name val="Tahoma"/>
      <family val="2"/>
    </font>
    <font>
      <b/>
      <sz val="18"/>
      <name val="Cordia New"/>
      <family val="2"/>
    </font>
    <font>
      <sz val="18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6"/>
      <name val="Cordia New"/>
      <family val="2"/>
    </font>
    <font>
      <sz val="11"/>
      <name val="Arial"/>
      <family val="2"/>
    </font>
    <font>
      <sz val="15"/>
      <name val="Cordia New"/>
      <family val="2"/>
    </font>
    <font>
      <sz val="16"/>
      <color indexed="62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indexed="18"/>
      <name val="TH SarabunPSK"/>
      <family val="2"/>
    </font>
    <font>
      <sz val="10"/>
      <name val="TH SarabunPSK"/>
      <family val="2"/>
    </font>
    <font>
      <sz val="16"/>
      <color indexed="60"/>
      <name val="TH SarabunPSK"/>
      <family val="2"/>
    </font>
    <font>
      <sz val="9"/>
      <name val="TH SarabunPSK"/>
      <family val="2"/>
    </font>
    <font>
      <sz val="18"/>
      <name val="TH SarabunPSK"/>
      <family val="2"/>
    </font>
    <font>
      <u/>
      <sz val="16"/>
      <name val="Cordia New"/>
      <family val="2"/>
    </font>
    <font>
      <b/>
      <sz val="12"/>
      <name val="CordiaUPC"/>
      <family val="2"/>
    </font>
    <font>
      <sz val="11"/>
      <color theme="1"/>
      <name val="Tahoma"/>
      <family val="2"/>
      <charset val="222"/>
      <scheme val="minor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4"/>
      <color rgb="FFFF0000"/>
      <name val="Cordia New"/>
      <family val="2"/>
    </font>
    <font>
      <b/>
      <sz val="18"/>
      <color rgb="FFFF0000"/>
      <name val="Cordia New"/>
      <family val="2"/>
    </font>
    <font>
      <b/>
      <sz val="16"/>
      <color rgb="FFFF0000"/>
      <name val="Cordia New"/>
      <family val="2"/>
    </font>
    <font>
      <b/>
      <sz val="20"/>
      <color rgb="FFFF0000"/>
      <name val="CordiaUPC"/>
      <family val="2"/>
    </font>
    <font>
      <b/>
      <sz val="18"/>
      <name val="TH SarabunPSK"/>
      <family val="2"/>
    </font>
    <font>
      <sz val="16"/>
      <color indexed="12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Trellis"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dashed">
        <color indexed="8"/>
      </top>
      <bottom style="dashed">
        <color indexed="8"/>
      </bottom>
      <diagonal/>
    </border>
    <border>
      <left/>
      <right style="medium">
        <color indexed="8"/>
      </right>
      <top/>
      <bottom style="dashed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8"/>
      </bottom>
      <diagonal/>
    </border>
    <border>
      <left style="medium">
        <color indexed="64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dashed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4">
    <xf numFmtId="0" fontId="0" fillId="0" borderId="0"/>
    <xf numFmtId="43" fontId="1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" fillId="0" borderId="0" applyFont="0" applyFill="0" applyBorder="0" applyAlignment="0" applyProtection="0"/>
    <xf numFmtId="196" fontId="1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3" fillId="0" borderId="0"/>
    <xf numFmtId="0" fontId="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25" fillId="0" borderId="0"/>
    <xf numFmtId="0" fontId="1" fillId="0" borderId="0"/>
    <xf numFmtId="0" fontId="1" fillId="0" borderId="0"/>
    <xf numFmtId="0" fontId="141" fillId="0" borderId="0"/>
    <xf numFmtId="0" fontId="93" fillId="0" borderId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90" fillId="0" borderId="0" applyFont="0" applyFill="0" applyBorder="0" applyAlignment="0" applyProtection="0"/>
    <xf numFmtId="187" fontId="90" fillId="0" borderId="0" applyFont="0" applyFill="0" applyBorder="0" applyAlignment="0" applyProtection="0"/>
    <xf numFmtId="43" fontId="123" fillId="0" borderId="0" applyFont="0" applyFill="0" applyBorder="0" applyAlignment="0" applyProtection="0"/>
    <xf numFmtId="43" fontId="126" fillId="0" borderId="0" applyFont="0" applyFill="0" applyBorder="0" applyAlignment="0" applyProtection="0"/>
    <xf numFmtId="0" fontId="141" fillId="0" borderId="0"/>
    <xf numFmtId="0" fontId="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" fillId="0" borderId="0"/>
    <xf numFmtId="0" fontId="126" fillId="0" borderId="0">
      <alignment vertical="top"/>
    </xf>
    <xf numFmtId="0" fontId="1" fillId="0" borderId="0"/>
    <xf numFmtId="0" fontId="1" fillId="0" borderId="0"/>
    <xf numFmtId="0" fontId="141" fillId="0" borderId="0"/>
    <xf numFmtId="0" fontId="1" fillId="0" borderId="0"/>
    <xf numFmtId="0" fontId="126" fillId="0" borderId="0">
      <alignment vertical="top"/>
    </xf>
    <xf numFmtId="0" fontId="126" fillId="0" borderId="0">
      <alignment vertical="top"/>
    </xf>
    <xf numFmtId="0" fontId="141" fillId="0" borderId="0"/>
    <xf numFmtId="0" fontId="7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0" fillId="0" borderId="0"/>
  </cellStyleXfs>
  <cellXfs count="1377">
    <xf numFmtId="0" fontId="0" fillId="0" borderId="0" xfId="0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left"/>
    </xf>
    <xf numFmtId="0" fontId="14" fillId="0" borderId="0" xfId="0" applyFont="1" applyAlignment="1"/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24" fillId="0" borderId="0" xfId="0" applyFont="1" applyAlignment="1">
      <alignment horizontal="justify"/>
    </xf>
    <xf numFmtId="0" fontId="24" fillId="0" borderId="0" xfId="0" applyFont="1" applyAlignment="1">
      <alignment horizontal="left"/>
    </xf>
    <xf numFmtId="0" fontId="25" fillId="0" borderId="0" xfId="0" applyFont="1"/>
    <xf numFmtId="0" fontId="10" fillId="0" borderId="0" xfId="0" applyFont="1" applyAlignment="1">
      <alignment horizontal="justify"/>
    </xf>
    <xf numFmtId="0" fontId="0" fillId="0" borderId="0" xfId="0" applyBorder="1"/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>
      <alignment horizontal="left"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6" fillId="0" borderId="0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4" fillId="0" borderId="0" xfId="0" applyFont="1"/>
    <xf numFmtId="0" fontId="24" fillId="0" borderId="5" xfId="0" applyFont="1" applyBorder="1" applyAlignment="1">
      <alignment horizontal="center" wrapText="1"/>
    </xf>
    <xf numFmtId="0" fontId="28" fillId="0" borderId="0" xfId="0" applyFont="1"/>
    <xf numFmtId="0" fontId="16" fillId="0" borderId="0" xfId="0" applyFont="1" applyAlignment="1">
      <alignment wrapText="1"/>
    </xf>
    <xf numFmtId="0" fontId="29" fillId="0" borderId="0" xfId="0" applyFont="1" applyAlignment="1">
      <alignment horizontal="left"/>
    </xf>
    <xf numFmtId="0" fontId="29" fillId="0" borderId="0" xfId="0" applyFont="1" applyAlignment="1"/>
    <xf numFmtId="0" fontId="32" fillId="0" borderId="0" xfId="0" applyFont="1" applyAlignment="1">
      <alignment horizontal="justify"/>
    </xf>
    <xf numFmtId="0" fontId="27" fillId="0" borderId="0" xfId="0" applyFont="1" applyAlignment="1">
      <alignment horizontal="center"/>
    </xf>
    <xf numFmtId="0" fontId="16" fillId="0" borderId="0" xfId="0" applyFont="1" applyAlignment="1">
      <alignment horizontal="justify"/>
    </xf>
    <xf numFmtId="0" fontId="31" fillId="0" borderId="0" xfId="0" applyFont="1"/>
    <xf numFmtId="0" fontId="34" fillId="0" borderId="0" xfId="0" applyFont="1" applyAlignment="1">
      <alignment horizontal="justify"/>
    </xf>
    <xf numFmtId="0" fontId="31" fillId="0" borderId="0" xfId="0" applyFont="1" applyAlignment="1">
      <alignment horizontal="center"/>
    </xf>
    <xf numFmtId="0" fontId="35" fillId="0" borderId="0" xfId="0" applyFont="1" applyBorder="1" applyAlignment="1">
      <alignment vertical="top" wrapText="1"/>
    </xf>
    <xf numFmtId="0" fontId="10" fillId="0" borderId="0" xfId="0" applyFont="1" applyAlignment="1"/>
    <xf numFmtId="0" fontId="31" fillId="0" borderId="0" xfId="0" applyFont="1" applyAlignment="1"/>
    <xf numFmtId="0" fontId="29" fillId="0" borderId="0" xfId="0" applyFont="1" applyAlignment="1">
      <alignment horizontal="justify"/>
    </xf>
    <xf numFmtId="0" fontId="29" fillId="0" borderId="0" xfId="0" applyFont="1"/>
    <xf numFmtId="0" fontId="2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2" fillId="2" borderId="6" xfId="0" applyFont="1" applyFill="1" applyBorder="1" applyAlignment="1">
      <alignment horizontal="center" wrapText="1"/>
    </xf>
    <xf numFmtId="0" fontId="36" fillId="0" borderId="0" xfId="0" applyFont="1"/>
    <xf numFmtId="0" fontId="38" fillId="0" borderId="0" xfId="0" applyFont="1" applyAlignment="1">
      <alignment horizontal="left"/>
    </xf>
    <xf numFmtId="0" fontId="29" fillId="0" borderId="0" xfId="0" applyFont="1" applyAlignment="1">
      <alignment horizontal="left" indent="8"/>
    </xf>
    <xf numFmtId="0" fontId="40" fillId="0" borderId="0" xfId="0" applyFont="1"/>
    <xf numFmtId="0" fontId="42" fillId="0" borderId="0" xfId="0" applyFont="1"/>
    <xf numFmtId="0" fontId="2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37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0" fillId="0" borderId="0" xfId="0" applyFont="1" applyAlignment="1">
      <alignment horizontal="center"/>
    </xf>
    <xf numFmtId="0" fontId="2" fillId="0" borderId="0" xfId="0" applyFont="1"/>
    <xf numFmtId="0" fontId="52" fillId="0" borderId="0" xfId="0" applyFont="1" applyAlignment="1">
      <alignment horizontal="center"/>
    </xf>
    <xf numFmtId="0" fontId="31" fillId="0" borderId="0" xfId="0" applyFont="1" applyAlignment="1">
      <alignment horizontal="justify" vertical="top" wrapText="1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left" indent="2"/>
    </xf>
    <xf numFmtId="0" fontId="55" fillId="0" borderId="0" xfId="0" applyFont="1"/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6" fillId="0" borderId="0" xfId="0" applyFont="1" applyAlignment="1">
      <alignment horizontal="justify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5" fillId="0" borderId="0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wrapText="1"/>
    </xf>
    <xf numFmtId="0" fontId="51" fillId="0" borderId="0" xfId="0" applyFont="1"/>
    <xf numFmtId="0" fontId="5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right" vertical="center"/>
    </xf>
    <xf numFmtId="0" fontId="51" fillId="0" borderId="0" xfId="0" applyFont="1" applyAlignment="1"/>
    <xf numFmtId="0" fontId="51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49" fontId="0" fillId="0" borderId="0" xfId="0" applyNumberFormat="1"/>
    <xf numFmtId="49" fontId="16" fillId="0" borderId="0" xfId="0" applyNumberFormat="1" applyFont="1" applyAlignment="1">
      <alignment horizontal="left"/>
    </xf>
    <xf numFmtId="49" fontId="16" fillId="0" borderId="0" xfId="0" applyNumberFormat="1" applyFont="1"/>
    <xf numFmtId="49" fontId="16" fillId="0" borderId="0" xfId="0" applyNumberFormat="1" applyFont="1" applyAlignment="1">
      <alignment horizontal="justify"/>
    </xf>
    <xf numFmtId="49" fontId="16" fillId="0" borderId="0" xfId="0" applyNumberFormat="1" applyFont="1" applyAlignment="1"/>
    <xf numFmtId="0" fontId="26" fillId="0" borderId="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center"/>
    </xf>
    <xf numFmtId="0" fontId="24" fillId="0" borderId="0" xfId="0" applyFont="1" applyAlignment="1">
      <alignment horizontal="left" vertical="center"/>
    </xf>
    <xf numFmtId="0" fontId="24" fillId="2" borderId="11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left"/>
    </xf>
    <xf numFmtId="0" fontId="59" fillId="0" borderId="0" xfId="0" applyFont="1" applyFill="1" applyAlignment="1">
      <alignment horizontal="left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2" fillId="0" borderId="12" xfId="0" applyFont="1" applyBorder="1" applyAlignment="1">
      <alignment horizontal="center" vertical="top" wrapText="1"/>
    </xf>
    <xf numFmtId="43" fontId="0" fillId="0" borderId="0" xfId="0" applyNumberFormat="1"/>
    <xf numFmtId="0" fontId="29" fillId="0" borderId="0" xfId="0" applyFont="1" applyBorder="1" applyAlignment="1">
      <alignment horizontal="left"/>
    </xf>
    <xf numFmtId="0" fontId="60" fillId="0" borderId="0" xfId="0" applyFont="1"/>
    <xf numFmtId="0" fontId="60" fillId="0" borderId="0" xfId="0" applyFont="1" applyAlignment="1">
      <alignment horizontal="left"/>
    </xf>
    <xf numFmtId="0" fontId="38" fillId="0" borderId="0" xfId="0" applyFont="1"/>
    <xf numFmtId="0" fontId="32" fillId="2" borderId="16" xfId="0" applyFont="1" applyFill="1" applyBorder="1" applyAlignment="1">
      <alignment horizontal="center" wrapText="1"/>
    </xf>
    <xf numFmtId="0" fontId="32" fillId="2" borderId="17" xfId="0" applyFont="1" applyFill="1" applyBorder="1" applyAlignment="1">
      <alignment horizontal="center" wrapText="1"/>
    </xf>
    <xf numFmtId="0" fontId="32" fillId="2" borderId="3" xfId="0" applyFont="1" applyFill="1" applyBorder="1" applyAlignment="1">
      <alignment horizontal="center" wrapText="1"/>
    </xf>
    <xf numFmtId="0" fontId="36" fillId="0" borderId="0" xfId="0" applyFont="1" applyBorder="1" applyAlignment="1">
      <alignment horizontal="left"/>
    </xf>
    <xf numFmtId="0" fontId="32" fillId="2" borderId="6" xfId="0" applyFont="1" applyFill="1" applyBorder="1" applyAlignment="1">
      <alignment horizontal="center" vertical="top" wrapText="1"/>
    </xf>
    <xf numFmtId="0" fontId="32" fillId="2" borderId="0" xfId="0" applyFont="1" applyFill="1" applyBorder="1" applyAlignment="1">
      <alignment horizontal="center" vertical="top" wrapText="1"/>
    </xf>
    <xf numFmtId="0" fontId="38" fillId="2" borderId="15" xfId="0" applyFont="1" applyFill="1" applyBorder="1" applyAlignment="1">
      <alignment horizontal="center" wrapText="1"/>
    </xf>
    <xf numFmtId="0" fontId="38" fillId="2" borderId="18" xfId="0" applyFont="1" applyFill="1" applyBorder="1" applyAlignment="1">
      <alignment horizontal="center" wrapText="1"/>
    </xf>
    <xf numFmtId="0" fontId="38" fillId="2" borderId="19" xfId="0" applyFont="1" applyFill="1" applyBorder="1" applyAlignment="1">
      <alignment horizontal="center" wrapText="1"/>
    </xf>
    <xf numFmtId="0" fontId="38" fillId="2" borderId="20" xfId="0" applyFont="1" applyFill="1" applyBorder="1" applyAlignment="1">
      <alignment horizontal="center" wrapText="1"/>
    </xf>
    <xf numFmtId="0" fontId="38" fillId="2" borderId="21" xfId="0" applyFont="1" applyFill="1" applyBorder="1" applyAlignment="1">
      <alignment horizontal="center" wrapText="1"/>
    </xf>
    <xf numFmtId="0" fontId="38" fillId="0" borderId="22" xfId="0" applyFont="1" applyBorder="1" applyAlignment="1">
      <alignment horizontal="center" wrapText="1"/>
    </xf>
    <xf numFmtId="0" fontId="38" fillId="0" borderId="23" xfId="0" applyFont="1" applyBorder="1" applyAlignment="1">
      <alignment horizont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wrapText="1"/>
    </xf>
    <xf numFmtId="0" fontId="38" fillId="2" borderId="25" xfId="0" applyFont="1" applyFill="1" applyBorder="1" applyAlignment="1">
      <alignment horizontal="center" wrapText="1"/>
    </xf>
    <xf numFmtId="0" fontId="38" fillId="2" borderId="26" xfId="0" applyFont="1" applyFill="1" applyBorder="1" applyAlignment="1">
      <alignment horizontal="center" wrapText="1"/>
    </xf>
    <xf numFmtId="0" fontId="38" fillId="2" borderId="27" xfId="0" applyFont="1" applyFill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38" fillId="0" borderId="28" xfId="0" applyFont="1" applyBorder="1" applyAlignment="1">
      <alignment horizontal="center" wrapText="1"/>
    </xf>
    <xf numFmtId="0" fontId="38" fillId="0" borderId="29" xfId="0" applyFont="1" applyBorder="1" applyAlignment="1">
      <alignment horizontal="center" shrinkToFit="1"/>
    </xf>
    <xf numFmtId="0" fontId="38" fillId="0" borderId="30" xfId="0" applyFont="1" applyBorder="1" applyAlignment="1">
      <alignment horizontal="center" shrinkToFit="1"/>
    </xf>
    <xf numFmtId="0" fontId="38" fillId="0" borderId="31" xfId="0" applyFont="1" applyBorder="1" applyAlignment="1">
      <alignment horizontal="center" shrinkToFit="1"/>
    </xf>
    <xf numFmtId="0" fontId="38" fillId="0" borderId="32" xfId="0" applyFont="1" applyBorder="1" applyAlignment="1">
      <alignment horizontal="center" shrinkToFit="1"/>
    </xf>
    <xf numFmtId="0" fontId="38" fillId="0" borderId="33" xfId="0" applyFont="1" applyBorder="1" applyAlignment="1">
      <alignment horizontal="center" shrinkToFit="1"/>
    </xf>
    <xf numFmtId="0" fontId="38" fillId="0" borderId="34" xfId="0" applyFont="1" applyBorder="1" applyAlignment="1">
      <alignment horizontal="center" shrinkToFit="1"/>
    </xf>
    <xf numFmtId="0" fontId="38" fillId="3" borderId="31" xfId="0" applyFont="1" applyFill="1" applyBorder="1" applyAlignment="1">
      <alignment horizontal="center" vertical="top" shrinkToFit="1"/>
    </xf>
    <xf numFmtId="0" fontId="38" fillId="0" borderId="31" xfId="0" applyFont="1" applyBorder="1" applyAlignment="1">
      <alignment horizontal="center" vertical="top" shrinkToFit="1"/>
    </xf>
    <xf numFmtId="0" fontId="38" fillId="3" borderId="33" xfId="0" applyFont="1" applyFill="1" applyBorder="1" applyAlignment="1">
      <alignment horizontal="center" vertical="top" shrinkToFit="1"/>
    </xf>
    <xf numFmtId="0" fontId="32" fillId="0" borderId="32" xfId="0" applyFont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32" fillId="2" borderId="35" xfId="0" applyFont="1" applyFill="1" applyBorder="1" applyAlignment="1">
      <alignment horizontal="center" wrapText="1"/>
    </xf>
    <xf numFmtId="0" fontId="32" fillId="0" borderId="11" xfId="0" applyFont="1" applyBorder="1" applyAlignment="1">
      <alignment horizontal="center" vertical="top" wrapText="1"/>
    </xf>
    <xf numFmtId="0" fontId="32" fillId="0" borderId="36" xfId="0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0" fontId="32" fillId="0" borderId="31" xfId="0" applyFont="1" applyBorder="1" applyAlignment="1">
      <alignment horizontal="center" vertical="top" wrapText="1"/>
    </xf>
    <xf numFmtId="0" fontId="32" fillId="0" borderId="38" xfId="0" applyFont="1" applyBorder="1" applyAlignment="1">
      <alignment horizontal="center" wrapText="1"/>
    </xf>
    <xf numFmtId="0" fontId="32" fillId="0" borderId="39" xfId="0" applyFont="1" applyBorder="1" applyAlignment="1">
      <alignment horizontal="center" vertical="top" wrapText="1"/>
    </xf>
    <xf numFmtId="0" fontId="44" fillId="0" borderId="35" xfId="0" applyFont="1" applyBorder="1" applyAlignment="1">
      <alignment horizontal="center" wrapText="1"/>
    </xf>
    <xf numFmtId="0" fontId="44" fillId="0" borderId="40" xfId="0" applyFont="1" applyBorder="1" applyAlignment="1">
      <alignment horizontal="center" wrapText="1"/>
    </xf>
    <xf numFmtId="0" fontId="32" fillId="2" borderId="34" xfId="0" applyFont="1" applyFill="1" applyBorder="1" applyAlignment="1">
      <alignment horizontal="center" wrapText="1"/>
    </xf>
    <xf numFmtId="0" fontId="32" fillId="2" borderId="41" xfId="0" applyFont="1" applyFill="1" applyBorder="1" applyAlignment="1">
      <alignment horizontal="center" wrapText="1"/>
    </xf>
    <xf numFmtId="0" fontId="38" fillId="2" borderId="42" xfId="0" applyFont="1" applyFill="1" applyBorder="1" applyAlignment="1">
      <alignment horizontal="center" wrapText="1"/>
    </xf>
    <xf numFmtId="0" fontId="45" fillId="3" borderId="43" xfId="0" applyFont="1" applyFill="1" applyBorder="1" applyAlignment="1">
      <alignment horizontal="center" wrapText="1"/>
    </xf>
    <xf numFmtId="187" fontId="32" fillId="0" borderId="44" xfId="63" applyFont="1" applyBorder="1" applyAlignment="1">
      <alignment horizontal="justify" vertical="top" wrapText="1"/>
    </xf>
    <xf numFmtId="187" fontId="32" fillId="3" borderId="45" xfId="63" applyFont="1" applyFill="1" applyBorder="1" applyAlignment="1">
      <alignment horizontal="justify" vertical="top" wrapText="1"/>
    </xf>
    <xf numFmtId="187" fontId="32" fillId="3" borderId="46" xfId="63" applyFont="1" applyFill="1" applyBorder="1" applyAlignment="1">
      <alignment horizontal="justify" vertical="top" wrapText="1"/>
    </xf>
    <xf numFmtId="187" fontId="38" fillId="0" borderId="47" xfId="63" applyFont="1" applyBorder="1" applyAlignment="1">
      <alignment horizontal="center" vertical="top" shrinkToFit="1"/>
    </xf>
    <xf numFmtId="187" fontId="38" fillId="3" borderId="38" xfId="63" applyFont="1" applyFill="1" applyBorder="1" applyAlignment="1">
      <alignment horizontal="center" vertical="top" shrinkToFit="1"/>
    </xf>
    <xf numFmtId="187" fontId="38" fillId="3" borderId="41" xfId="63" applyFont="1" applyFill="1" applyBorder="1" applyAlignment="1">
      <alignment horizontal="center" vertical="top" shrinkToFit="1"/>
    </xf>
    <xf numFmtId="187" fontId="32" fillId="0" borderId="43" xfId="63" applyFont="1" applyBorder="1" applyAlignment="1">
      <alignment horizontal="center" wrapText="1"/>
    </xf>
    <xf numFmtId="0" fontId="29" fillId="0" borderId="48" xfId="0" applyFont="1" applyBorder="1" applyAlignment="1">
      <alignment horizontal="center" vertical="top" wrapText="1"/>
    </xf>
    <xf numFmtId="10" fontId="0" fillId="0" borderId="0" xfId="0" applyNumberFormat="1"/>
    <xf numFmtId="0" fontId="29" fillId="0" borderId="13" xfId="0" applyFont="1" applyBorder="1" applyAlignment="1">
      <alignment horizontal="center" vertical="top" wrapText="1"/>
    </xf>
    <xf numFmtId="0" fontId="29" fillId="2" borderId="49" xfId="0" applyFont="1" applyFill="1" applyBorder="1" applyAlignment="1">
      <alignment horizontal="center" wrapText="1"/>
    </xf>
    <xf numFmtId="187" fontId="31" fillId="0" borderId="50" xfId="63" applyFont="1" applyBorder="1" applyAlignment="1">
      <alignment horizontal="center" vertical="top" wrapText="1"/>
    </xf>
    <xf numFmtId="187" fontId="24" fillId="0" borderId="51" xfId="63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187" fontId="38" fillId="3" borderId="40" xfId="63" applyFont="1" applyFill="1" applyBorder="1" applyAlignment="1">
      <alignment horizontal="center" vertical="top" shrinkToFit="1"/>
    </xf>
    <xf numFmtId="187" fontId="24" fillId="0" borderId="52" xfId="63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0" fillId="2" borderId="49" xfId="0" applyFill="1" applyBorder="1" applyAlignment="1">
      <alignment vertical="center" wrapText="1"/>
    </xf>
    <xf numFmtId="0" fontId="3" fillId="2" borderId="49" xfId="0" applyFont="1" applyFill="1" applyBorder="1" applyAlignment="1">
      <alignment horizontal="center" vertical="center" wrapText="1"/>
    </xf>
    <xf numFmtId="187" fontId="24" fillId="0" borderId="53" xfId="63" applyFont="1" applyBorder="1" applyAlignment="1">
      <alignment horizontal="justify" vertical="top" wrapText="1"/>
    </xf>
    <xf numFmtId="187" fontId="24" fillId="0" borderId="54" xfId="63" applyFont="1" applyBorder="1" applyAlignment="1">
      <alignment horizontal="justify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187" fontId="24" fillId="4" borderId="55" xfId="63" applyFont="1" applyFill="1" applyBorder="1" applyAlignment="1">
      <alignment horizontal="justify" vertical="top" wrapText="1"/>
    </xf>
    <xf numFmtId="0" fontId="24" fillId="0" borderId="55" xfId="0" applyFont="1" applyBorder="1" applyAlignment="1">
      <alignment horizontal="center" vertical="top" wrapText="1"/>
    </xf>
    <xf numFmtId="0" fontId="24" fillId="0" borderId="56" xfId="0" applyFont="1" applyBorder="1" applyAlignment="1">
      <alignment horizontal="center" vertical="top" wrapText="1"/>
    </xf>
    <xf numFmtId="9" fontId="0" fillId="0" borderId="0" xfId="0" applyNumberFormat="1"/>
    <xf numFmtId="187" fontId="0" fillId="0" borderId="0" xfId="0" applyNumberFormat="1"/>
    <xf numFmtId="0" fontId="3" fillId="2" borderId="57" xfId="0" applyFont="1" applyFill="1" applyBorder="1" applyAlignment="1">
      <alignment horizontal="center" vertical="center" wrapText="1"/>
    </xf>
    <xf numFmtId="0" fontId="31" fillId="0" borderId="57" xfId="0" applyFont="1" applyBorder="1" applyAlignment="1">
      <alignment horizontal="center" wrapText="1"/>
    </xf>
    <xf numFmtId="0" fontId="31" fillId="0" borderId="57" xfId="0" applyFont="1" applyBorder="1" applyAlignment="1">
      <alignment horizontal="center" vertical="top" wrapText="1"/>
    </xf>
    <xf numFmtId="0" fontId="29" fillId="0" borderId="0" xfId="0" applyFont="1" applyBorder="1" applyAlignment="1"/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1" fillId="0" borderId="0" xfId="0" applyFont="1" applyBorder="1" applyAlignment="1"/>
    <xf numFmtId="0" fontId="31" fillId="0" borderId="58" xfId="0" applyFont="1" applyBorder="1" applyAlignment="1">
      <alignment horizontal="center" wrapText="1"/>
    </xf>
    <xf numFmtId="0" fontId="31" fillId="0" borderId="59" xfId="0" applyFont="1" applyBorder="1" applyAlignment="1">
      <alignment horizontal="center" vertical="top" wrapText="1"/>
    </xf>
    <xf numFmtId="0" fontId="31" fillId="0" borderId="60" xfId="0" applyFont="1" applyBorder="1" applyAlignment="1">
      <alignment horizontal="center" wrapText="1"/>
    </xf>
    <xf numFmtId="0" fontId="31" fillId="0" borderId="61" xfId="0" applyFont="1" applyBorder="1" applyAlignment="1">
      <alignment horizontal="center" wrapText="1"/>
    </xf>
    <xf numFmtId="0" fontId="31" fillId="0" borderId="61" xfId="0" applyFont="1" applyBorder="1" applyAlignment="1">
      <alignment horizontal="center" vertical="top" wrapText="1"/>
    </xf>
    <xf numFmtId="0" fontId="31" fillId="0" borderId="62" xfId="0" applyFont="1" applyBorder="1" applyAlignment="1">
      <alignment horizontal="center" vertical="top" wrapText="1"/>
    </xf>
    <xf numFmtId="0" fontId="31" fillId="0" borderId="32" xfId="0" applyFont="1" applyBorder="1"/>
    <xf numFmtId="0" fontId="31" fillId="3" borderId="32" xfId="0" applyFont="1" applyFill="1" applyBorder="1"/>
    <xf numFmtId="0" fontId="31" fillId="0" borderId="31" xfId="0" applyFont="1" applyBorder="1"/>
    <xf numFmtId="0" fontId="31" fillId="3" borderId="38" xfId="0" applyFont="1" applyFill="1" applyBorder="1"/>
    <xf numFmtId="0" fontId="31" fillId="0" borderId="35" xfId="0" applyFont="1" applyBorder="1"/>
    <xf numFmtId="0" fontId="31" fillId="3" borderId="35" xfId="0" applyFont="1" applyFill="1" applyBorder="1"/>
    <xf numFmtId="0" fontId="31" fillId="3" borderId="40" xfId="0" applyFont="1" applyFill="1" applyBorder="1"/>
    <xf numFmtId="0" fontId="31" fillId="0" borderId="35" xfId="0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2" borderId="63" xfId="0" applyFont="1" applyFill="1" applyBorder="1" applyAlignment="1">
      <alignment horizontal="center" vertical="center" wrapText="1"/>
    </xf>
    <xf numFmtId="0" fontId="31" fillId="0" borderId="59" xfId="0" applyFont="1" applyBorder="1" applyAlignment="1">
      <alignment horizontal="center" wrapText="1"/>
    </xf>
    <xf numFmtId="0" fontId="31" fillId="0" borderId="62" xfId="0" applyFont="1" applyBorder="1" applyAlignment="1">
      <alignment horizontal="center" wrapText="1"/>
    </xf>
    <xf numFmtId="0" fontId="31" fillId="0" borderId="64" xfId="0" applyFont="1" applyBorder="1" applyAlignment="1">
      <alignment horizontal="center" wrapText="1"/>
    </xf>
    <xf numFmtId="0" fontId="31" fillId="0" borderId="65" xfId="0" applyFont="1" applyBorder="1" applyAlignment="1">
      <alignment horizontal="center" wrapText="1"/>
    </xf>
    <xf numFmtId="0" fontId="31" fillId="0" borderId="66" xfId="0" applyFont="1" applyBorder="1" applyAlignment="1">
      <alignment horizontal="center" wrapText="1"/>
    </xf>
    <xf numFmtId="0" fontId="31" fillId="2" borderId="67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justify" vertical="top" wrapText="1"/>
    </xf>
    <xf numFmtId="0" fontId="53" fillId="0" borderId="0" xfId="0" applyFont="1" applyBorder="1" applyAlignment="1">
      <alignment vertical="top"/>
    </xf>
    <xf numFmtId="0" fontId="31" fillId="0" borderId="0" xfId="0" applyFont="1" applyAlignment="1">
      <alignment vertical="top"/>
    </xf>
    <xf numFmtId="0" fontId="53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31" fillId="0" borderId="32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vertical="top" wrapText="1"/>
    </xf>
    <xf numFmtId="0" fontId="31" fillId="0" borderId="0" xfId="0" applyFont="1" applyFill="1" applyBorder="1" applyAlignment="1"/>
    <xf numFmtId="0" fontId="42" fillId="0" borderId="68" xfId="0" applyFont="1" applyBorder="1"/>
    <xf numFmtId="0" fontId="42" fillId="0" borderId="57" xfId="0" applyFont="1" applyBorder="1"/>
    <xf numFmtId="0" fontId="42" fillId="0" borderId="57" xfId="0" applyFont="1" applyBorder="1" applyAlignment="1">
      <alignment horizontal="center"/>
    </xf>
    <xf numFmtId="0" fontId="42" fillId="0" borderId="69" xfId="0" applyFont="1" applyBorder="1"/>
    <xf numFmtId="0" fontId="42" fillId="0" borderId="70" xfId="0" applyFont="1" applyBorder="1"/>
    <xf numFmtId="0" fontId="42" fillId="0" borderId="71" xfId="0" applyFont="1" applyBorder="1"/>
    <xf numFmtId="0" fontId="42" fillId="0" borderId="71" xfId="0" applyFont="1" applyBorder="1" applyAlignment="1">
      <alignment horizontal="center"/>
    </xf>
    <xf numFmtId="0" fontId="42" fillId="0" borderId="72" xfId="0" applyFont="1" applyBorder="1"/>
    <xf numFmtId="0" fontId="31" fillId="2" borderId="73" xfId="0" applyFont="1" applyFill="1" applyBorder="1" applyAlignment="1">
      <alignment horizontal="center" wrapText="1"/>
    </xf>
    <xf numFmtId="0" fontId="31" fillId="2" borderId="43" xfId="0" applyFont="1" applyFill="1" applyBorder="1" applyAlignment="1">
      <alignment horizontal="center" wrapText="1"/>
    </xf>
    <xf numFmtId="0" fontId="31" fillId="2" borderId="74" xfId="0" applyFont="1" applyFill="1" applyBorder="1" applyAlignment="1">
      <alignment horizontal="center" wrapText="1"/>
    </xf>
    <xf numFmtId="0" fontId="29" fillId="0" borderId="0" xfId="0" applyFont="1" applyAlignment="1">
      <alignment horizontal="justify" vertical="center"/>
    </xf>
    <xf numFmtId="0" fontId="31" fillId="2" borderId="61" xfId="0" applyFont="1" applyFill="1" applyBorder="1" applyAlignment="1">
      <alignment horizontal="center" vertical="center" wrapText="1"/>
    </xf>
    <xf numFmtId="0" fontId="32" fillId="2" borderId="61" xfId="0" applyFont="1" applyFill="1" applyBorder="1" applyAlignment="1">
      <alignment horizontal="center" vertical="center" wrapText="1"/>
    </xf>
    <xf numFmtId="0" fontId="31" fillId="2" borderId="62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2" fillId="0" borderId="75" xfId="0" applyFont="1" applyBorder="1" applyAlignment="1">
      <alignment vertical="center" wrapText="1"/>
    </xf>
    <xf numFmtId="0" fontId="32" fillId="0" borderId="75" xfId="0" applyFont="1" applyBorder="1" applyAlignment="1">
      <alignment vertical="center"/>
    </xf>
    <xf numFmtId="0" fontId="32" fillId="0" borderId="76" xfId="0" applyFont="1" applyBorder="1" applyAlignment="1">
      <alignment vertical="center"/>
    </xf>
    <xf numFmtId="0" fontId="32" fillId="0" borderId="77" xfId="0" applyFont="1" applyBorder="1" applyAlignment="1">
      <alignment vertical="center"/>
    </xf>
    <xf numFmtId="0" fontId="32" fillId="0" borderId="78" xfId="0" applyFont="1" applyBorder="1" applyAlignment="1">
      <alignment vertical="center" wrapText="1"/>
    </xf>
    <xf numFmtId="0" fontId="32" fillId="0" borderId="79" xfId="0" applyFont="1" applyBorder="1" applyAlignment="1">
      <alignment vertical="center" wrapText="1"/>
    </xf>
    <xf numFmtId="0" fontId="32" fillId="0" borderId="80" xfId="0" applyFont="1" applyBorder="1" applyAlignment="1">
      <alignment vertical="center" wrapText="1"/>
    </xf>
    <xf numFmtId="0" fontId="32" fillId="0" borderId="80" xfId="0" applyFont="1" applyBorder="1" applyAlignment="1">
      <alignment vertical="center"/>
    </xf>
    <xf numFmtId="0" fontId="32" fillId="0" borderId="81" xfId="0" applyFont="1" applyBorder="1" applyAlignment="1">
      <alignment vertical="center"/>
    </xf>
    <xf numFmtId="0" fontId="32" fillId="0" borderId="82" xfId="0" applyFont="1" applyBorder="1" applyAlignment="1">
      <alignment vertical="center"/>
    </xf>
    <xf numFmtId="0" fontId="31" fillId="2" borderId="73" xfId="0" applyFont="1" applyFill="1" applyBorder="1" applyAlignment="1">
      <alignment horizontal="center" vertical="center" wrapText="1"/>
    </xf>
    <xf numFmtId="0" fontId="31" fillId="2" borderId="74" xfId="0" applyFont="1" applyFill="1" applyBorder="1" applyAlignment="1">
      <alignment horizontal="center" vertical="center" wrapText="1"/>
    </xf>
    <xf numFmtId="0" fontId="29" fillId="2" borderId="71" xfId="0" applyFont="1" applyFill="1" applyBorder="1" applyAlignment="1">
      <alignment horizontal="center" vertical="center" wrapText="1"/>
    </xf>
    <xf numFmtId="0" fontId="32" fillId="0" borderId="83" xfId="0" applyFont="1" applyBorder="1" applyAlignment="1">
      <alignment vertical="top" wrapText="1"/>
    </xf>
    <xf numFmtId="0" fontId="32" fillId="0" borderId="84" xfId="0" applyFont="1" applyBorder="1" applyAlignment="1">
      <alignment vertical="top" wrapText="1"/>
    </xf>
    <xf numFmtId="0" fontId="32" fillId="0" borderId="85" xfId="0" applyFont="1" applyBorder="1" applyAlignment="1">
      <alignment vertical="top" wrapText="1"/>
    </xf>
    <xf numFmtId="0" fontId="32" fillId="0" borderId="86" xfId="0" applyFont="1" applyBorder="1" applyAlignment="1">
      <alignment vertical="top" wrapText="1"/>
    </xf>
    <xf numFmtId="0" fontId="32" fillId="0" borderId="87" xfId="0" applyFont="1" applyBorder="1" applyAlignment="1">
      <alignment vertical="top" wrapText="1"/>
    </xf>
    <xf numFmtId="0" fontId="32" fillId="0" borderId="88" xfId="0" applyFont="1" applyBorder="1" applyAlignment="1">
      <alignment vertical="top" wrapText="1"/>
    </xf>
    <xf numFmtId="0" fontId="32" fillId="0" borderId="89" xfId="0" applyFont="1" applyBorder="1" applyAlignment="1">
      <alignment horizontal="center" wrapText="1"/>
    </xf>
    <xf numFmtId="0" fontId="3" fillId="0" borderId="90" xfId="0" applyFont="1" applyBorder="1" applyAlignment="1">
      <alignment horizontal="center" wrapText="1"/>
    </xf>
    <xf numFmtId="0" fontId="32" fillId="0" borderId="91" xfId="0" applyFont="1" applyBorder="1" applyAlignment="1">
      <alignment vertical="top" wrapText="1"/>
    </xf>
    <xf numFmtId="0" fontId="32" fillId="0" borderId="57" xfId="0" applyFont="1" applyBorder="1" applyAlignment="1">
      <alignment horizontal="center" wrapText="1"/>
    </xf>
    <xf numFmtId="0" fontId="3" fillId="0" borderId="69" xfId="0" applyFont="1" applyBorder="1" applyAlignment="1">
      <alignment horizontal="center" wrapText="1"/>
    </xf>
    <xf numFmtId="0" fontId="32" fillId="0" borderId="92" xfId="0" applyFont="1" applyBorder="1" applyAlignment="1">
      <alignment vertical="top" wrapText="1"/>
    </xf>
    <xf numFmtId="0" fontId="32" fillId="0" borderId="93" xfId="0" applyFont="1" applyBorder="1" applyAlignment="1">
      <alignment horizontal="center" wrapText="1"/>
    </xf>
    <xf numFmtId="0" fontId="3" fillId="0" borderId="94" xfId="0" applyFont="1" applyBorder="1" applyAlignment="1">
      <alignment horizontal="center" wrapText="1"/>
    </xf>
    <xf numFmtId="0" fontId="32" fillId="0" borderId="95" xfId="0" applyFont="1" applyBorder="1" applyAlignment="1">
      <alignment vertical="top" wrapText="1"/>
    </xf>
    <xf numFmtId="0" fontId="32" fillId="0" borderId="96" xfId="0" applyFont="1" applyBorder="1" applyAlignment="1">
      <alignment horizontal="center" wrapText="1"/>
    </xf>
    <xf numFmtId="0" fontId="3" fillId="0" borderId="97" xfId="0" applyFont="1" applyBorder="1" applyAlignment="1">
      <alignment horizontal="center" wrapText="1"/>
    </xf>
    <xf numFmtId="0" fontId="32" fillId="0" borderId="69" xfId="0" applyFont="1" applyBorder="1" applyAlignment="1">
      <alignment horizontal="center" wrapText="1"/>
    </xf>
    <xf numFmtId="0" fontId="32" fillId="0" borderId="98" xfId="0" applyFont="1" applyBorder="1" applyAlignment="1">
      <alignment vertical="top" wrapText="1"/>
    </xf>
    <xf numFmtId="0" fontId="32" fillId="0" borderId="71" xfId="0" applyFont="1" applyBorder="1" applyAlignment="1">
      <alignment horizontal="center" wrapText="1"/>
    </xf>
    <xf numFmtId="0" fontId="32" fillId="0" borderId="72" xfId="0" applyFont="1" applyBorder="1" applyAlignment="1">
      <alignment horizontal="center" wrapText="1"/>
    </xf>
    <xf numFmtId="0" fontId="32" fillId="0" borderId="99" xfId="0" applyFont="1" applyBorder="1" applyAlignment="1">
      <alignment vertical="top" wrapText="1"/>
    </xf>
    <xf numFmtId="0" fontId="32" fillId="0" borderId="100" xfId="0" applyFont="1" applyBorder="1" applyAlignment="1">
      <alignment vertical="top" wrapText="1"/>
    </xf>
    <xf numFmtId="0" fontId="32" fillId="0" borderId="63" xfId="0" applyFont="1" applyBorder="1" applyAlignment="1">
      <alignment horizontal="center" wrapText="1"/>
    </xf>
    <xf numFmtId="0" fontId="3" fillId="0" borderId="101" xfId="0" applyFont="1" applyBorder="1" applyAlignment="1">
      <alignment horizontal="center" wrapText="1"/>
    </xf>
    <xf numFmtId="0" fontId="32" fillId="0" borderId="102" xfId="0" applyFont="1" applyBorder="1" applyAlignment="1">
      <alignment vertical="top" wrapText="1"/>
    </xf>
    <xf numFmtId="0" fontId="32" fillId="0" borderId="103" xfId="0" applyFont="1" applyBorder="1" applyAlignment="1">
      <alignment vertical="top" wrapText="1"/>
    </xf>
    <xf numFmtId="0" fontId="32" fillId="0" borderId="65" xfId="0" applyFont="1" applyBorder="1" applyAlignment="1">
      <alignment horizontal="center" wrapText="1"/>
    </xf>
    <xf numFmtId="0" fontId="32" fillId="0" borderId="104" xfId="0" applyFont="1" applyBorder="1" applyAlignment="1">
      <alignment horizontal="center" wrapText="1"/>
    </xf>
    <xf numFmtId="0" fontId="32" fillId="0" borderId="57" xfId="0" applyFont="1" applyBorder="1" applyAlignment="1">
      <alignment wrapText="1"/>
    </xf>
    <xf numFmtId="0" fontId="3" fillId="0" borderId="69" xfId="0" applyFont="1" applyBorder="1" applyAlignment="1">
      <alignment wrapText="1"/>
    </xf>
    <xf numFmtId="0" fontId="3" fillId="0" borderId="96" xfId="0" applyFont="1" applyBorder="1" applyAlignment="1">
      <alignment horizontal="center" vertical="top" wrapText="1"/>
    </xf>
    <xf numFmtId="0" fontId="3" fillId="0" borderId="97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wrapText="1"/>
    </xf>
    <xf numFmtId="0" fontId="3" fillId="0" borderId="71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16" fillId="0" borderId="105" xfId="0" applyFont="1" applyBorder="1" applyAlignment="1">
      <alignment vertical="top" wrapText="1"/>
    </xf>
    <xf numFmtId="0" fontId="16" fillId="0" borderId="106" xfId="0" applyFont="1" applyBorder="1" applyAlignment="1">
      <alignment vertical="top" wrapText="1"/>
    </xf>
    <xf numFmtId="49" fontId="16" fillId="0" borderId="107" xfId="0" applyNumberFormat="1" applyFont="1" applyBorder="1" applyAlignment="1">
      <alignment vertical="top"/>
    </xf>
    <xf numFmtId="49" fontId="16" fillId="0" borderId="108" xfId="0" applyNumberFormat="1" applyFont="1" applyBorder="1" applyAlignment="1">
      <alignment vertical="top"/>
    </xf>
    <xf numFmtId="0" fontId="16" fillId="0" borderId="109" xfId="0" applyFont="1" applyBorder="1" applyAlignment="1">
      <alignment vertical="top" wrapText="1"/>
    </xf>
    <xf numFmtId="0" fontId="16" fillId="0" borderId="32" xfId="0" applyFont="1" applyBorder="1" applyAlignment="1">
      <alignment vertical="top"/>
    </xf>
    <xf numFmtId="0" fontId="16" fillId="0" borderId="38" xfId="0" applyFont="1" applyBorder="1" applyAlignment="1">
      <alignment vertical="top"/>
    </xf>
    <xf numFmtId="0" fontId="16" fillId="0" borderId="35" xfId="0" applyFont="1" applyBorder="1" applyAlignment="1">
      <alignment vertical="top"/>
    </xf>
    <xf numFmtId="0" fontId="16" fillId="0" borderId="40" xfId="0" applyFont="1" applyBorder="1" applyAlignment="1">
      <alignment vertical="top"/>
    </xf>
    <xf numFmtId="49" fontId="16" fillId="0" borderId="110" xfId="0" applyNumberFormat="1" applyFont="1" applyBorder="1" applyAlignment="1">
      <alignment vertical="top"/>
    </xf>
    <xf numFmtId="0" fontId="16" fillId="0" borderId="30" xfId="0" applyFont="1" applyBorder="1" applyAlignment="1">
      <alignment vertical="top"/>
    </xf>
    <xf numFmtId="0" fontId="16" fillId="0" borderId="47" xfId="0" applyFont="1" applyBorder="1" applyAlignment="1">
      <alignment vertical="top"/>
    </xf>
    <xf numFmtId="0" fontId="10" fillId="0" borderId="3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top"/>
    </xf>
    <xf numFmtId="0" fontId="30" fillId="0" borderId="0" xfId="0" applyFont="1" applyBorder="1" applyAlignment="1">
      <alignment horizontal="center" vertical="center" wrapText="1"/>
    </xf>
    <xf numFmtId="187" fontId="38" fillId="2" borderId="74" xfId="0" applyNumberFormat="1" applyFont="1" applyFill="1" applyBorder="1" applyAlignment="1">
      <alignment horizontal="center" vertical="top" wrapText="1"/>
    </xf>
    <xf numFmtId="0" fontId="38" fillId="0" borderId="11" xfId="0" applyFont="1" applyBorder="1" applyAlignment="1">
      <alignment horizontal="center" shrinkToFit="1"/>
    </xf>
    <xf numFmtId="0" fontId="38" fillId="3" borderId="39" xfId="0" applyFont="1" applyFill="1" applyBorder="1" applyAlignment="1">
      <alignment horizontal="center" vertical="top" shrinkToFit="1"/>
    </xf>
    <xf numFmtId="0" fontId="31" fillId="0" borderId="111" xfId="0" applyFont="1" applyBorder="1" applyAlignment="1">
      <alignment horizontal="center" vertical="top" wrapText="1"/>
    </xf>
    <xf numFmtId="0" fontId="31" fillId="0" borderId="107" xfId="0" applyFont="1" applyBorder="1" applyAlignment="1">
      <alignment horizontal="center" vertical="top" wrapText="1"/>
    </xf>
    <xf numFmtId="0" fontId="31" fillId="0" borderId="112" xfId="0" applyFont="1" applyBorder="1" applyAlignment="1">
      <alignment horizontal="center" vertical="top" wrapText="1"/>
    </xf>
    <xf numFmtId="0" fontId="31" fillId="0" borderId="108" xfId="0" applyFont="1" applyBorder="1" applyAlignment="1">
      <alignment horizontal="center" vertical="top" wrapText="1"/>
    </xf>
    <xf numFmtId="0" fontId="31" fillId="0" borderId="113" xfId="0" applyFont="1" applyBorder="1" applyAlignment="1">
      <alignment horizontal="center" vertical="top" wrapText="1"/>
    </xf>
    <xf numFmtId="0" fontId="31" fillId="0" borderId="114" xfId="0" applyFont="1" applyBorder="1" applyAlignment="1">
      <alignment horizontal="center" vertical="top" wrapText="1"/>
    </xf>
    <xf numFmtId="0" fontId="31" fillId="0" borderId="115" xfId="0" applyFont="1" applyBorder="1" applyAlignment="1">
      <alignment horizontal="center" vertical="top" wrapText="1"/>
    </xf>
    <xf numFmtId="0" fontId="31" fillId="0" borderId="116" xfId="0" applyFont="1" applyBorder="1" applyAlignment="1">
      <alignment horizontal="center" vertical="top" wrapText="1"/>
    </xf>
    <xf numFmtId="187" fontId="38" fillId="0" borderId="47" xfId="63" applyFont="1" applyBorder="1" applyAlignment="1">
      <alignment horizontal="center" shrinkToFit="1"/>
    </xf>
    <xf numFmtId="187" fontId="38" fillId="0" borderId="38" xfId="63" applyFont="1" applyBorder="1" applyAlignment="1">
      <alignment horizontal="center" shrinkToFit="1"/>
    </xf>
    <xf numFmtId="187" fontId="38" fillId="0" borderId="41" xfId="63" applyFont="1" applyBorder="1" applyAlignment="1">
      <alignment horizontal="center" shrinkToFit="1"/>
    </xf>
    <xf numFmtId="190" fontId="24" fillId="0" borderId="117" xfId="0" applyNumberFormat="1" applyFont="1" applyBorder="1" applyAlignment="1">
      <alignment horizontal="center" wrapText="1"/>
    </xf>
    <xf numFmtId="190" fontId="24" fillId="0" borderId="118" xfId="0" applyNumberFormat="1" applyFont="1" applyBorder="1" applyAlignment="1">
      <alignment horizontal="center" wrapText="1"/>
    </xf>
    <xf numFmtId="0" fontId="32" fillId="0" borderId="78" xfId="0" applyFont="1" applyBorder="1" applyAlignment="1">
      <alignment wrapText="1"/>
    </xf>
    <xf numFmtId="0" fontId="32" fillId="0" borderId="119" xfId="0" applyFont="1" applyBorder="1" applyAlignment="1">
      <alignment wrapText="1"/>
    </xf>
    <xf numFmtId="0" fontId="32" fillId="0" borderId="75" xfId="0" applyFont="1" applyBorder="1" applyAlignment="1">
      <alignment wrapText="1"/>
    </xf>
    <xf numFmtId="0" fontId="32" fillId="0" borderId="75" xfId="0" applyFont="1" applyBorder="1" applyAlignment="1"/>
    <xf numFmtId="0" fontId="32" fillId="0" borderId="120" xfId="0" applyFont="1" applyBorder="1" applyAlignment="1"/>
    <xf numFmtId="0" fontId="32" fillId="0" borderId="76" xfId="0" applyFont="1" applyBorder="1" applyAlignment="1"/>
    <xf numFmtId="0" fontId="32" fillId="0" borderId="105" xfId="0" applyFont="1" applyBorder="1" applyAlignment="1"/>
    <xf numFmtId="0" fontId="32" fillId="0" borderId="121" xfId="0" applyFont="1" applyBorder="1" applyAlignment="1">
      <alignment wrapText="1"/>
    </xf>
    <xf numFmtId="0" fontId="32" fillId="0" borderId="122" xfId="0" applyFont="1" applyBorder="1" applyAlignment="1">
      <alignment wrapText="1"/>
    </xf>
    <xf numFmtId="0" fontId="32" fillId="0" borderId="77" xfId="0" applyFont="1" applyBorder="1" applyAlignment="1"/>
    <xf numFmtId="0" fontId="32" fillId="0" borderId="123" xfId="0" applyFont="1" applyBorder="1" applyAlignment="1"/>
    <xf numFmtId="0" fontId="24" fillId="0" borderId="124" xfId="0" applyFont="1" applyBorder="1" applyAlignment="1">
      <alignment horizontal="center" vertical="top" wrapText="1"/>
    </xf>
    <xf numFmtId="0" fontId="24" fillId="0" borderId="23" xfId="0" applyFont="1" applyBorder="1" applyAlignment="1">
      <alignment horizontal="center" vertical="top" wrapText="1"/>
    </xf>
    <xf numFmtId="0" fontId="24" fillId="0" borderId="125" xfId="0" applyFont="1" applyBorder="1" applyAlignment="1">
      <alignment horizontal="center" vertical="top" wrapText="1"/>
    </xf>
    <xf numFmtId="0" fontId="63" fillId="0" borderId="0" xfId="0" applyFont="1"/>
    <xf numFmtId="49" fontId="10" fillId="0" borderId="0" xfId="0" applyNumberFormat="1" applyFont="1"/>
    <xf numFmtId="0" fontId="14" fillId="0" borderId="0" xfId="0" applyFont="1" applyBorder="1" applyAlignment="1">
      <alignment horizontal="center"/>
    </xf>
    <xf numFmtId="0" fontId="24" fillId="0" borderId="2" xfId="0" applyFont="1" applyBorder="1" applyAlignment="1">
      <alignment horizontal="justify"/>
    </xf>
    <xf numFmtId="0" fontId="32" fillId="0" borderId="0" xfId="0" applyFont="1" applyAlignment="1">
      <alignment horizontal="left"/>
    </xf>
    <xf numFmtId="0" fontId="28" fillId="0" borderId="0" xfId="0" applyFont="1" applyAlignment="1"/>
    <xf numFmtId="0" fontId="32" fillId="0" borderId="0" xfId="0" applyFont="1" applyAlignment="1"/>
    <xf numFmtId="0" fontId="3" fillId="2" borderId="8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10" xfId="0" applyBorder="1"/>
    <xf numFmtId="187" fontId="32" fillId="0" borderId="16" xfId="63" applyFont="1" applyBorder="1" applyAlignment="1">
      <alignment horizontal="justify" vertical="top" wrapText="1"/>
    </xf>
    <xf numFmtId="187" fontId="32" fillId="0" borderId="126" xfId="63" applyFont="1" applyBorder="1" applyAlignment="1">
      <alignment horizontal="justify" vertical="top" wrapText="1"/>
    </xf>
    <xf numFmtId="0" fontId="32" fillId="0" borderId="18" xfId="0" applyFont="1" applyBorder="1" applyAlignment="1">
      <alignment horizontal="center" vertical="top" wrapText="1"/>
    </xf>
    <xf numFmtId="187" fontId="32" fillId="0" borderId="127" xfId="63" applyFont="1" applyBorder="1" applyAlignment="1">
      <alignment horizontal="justify" vertical="top" wrapText="1"/>
    </xf>
    <xf numFmtId="0" fontId="32" fillId="0" borderId="23" xfId="0" applyFont="1" applyBorder="1" applyAlignment="1">
      <alignment horizontal="center" vertical="top" wrapText="1"/>
    </xf>
    <xf numFmtId="0" fontId="29" fillId="0" borderId="1" xfId="0" applyFont="1" applyBorder="1" applyAlignment="1"/>
    <xf numFmtId="187" fontId="62" fillId="0" borderId="128" xfId="63" applyFont="1" applyBorder="1" applyAlignment="1">
      <alignment horizontal="justify" vertical="top"/>
    </xf>
    <xf numFmtId="190" fontId="0" fillId="0" borderId="32" xfId="0" applyNumberFormat="1" applyBorder="1"/>
    <xf numFmtId="0" fontId="0" fillId="0" borderId="75" xfId="0" applyFill="1" applyBorder="1" applyAlignment="1">
      <alignment wrapText="1"/>
    </xf>
    <xf numFmtId="9" fontId="31" fillId="0" borderId="50" xfId="91" applyFont="1" applyBorder="1" applyAlignment="1">
      <alignment horizontal="center" vertical="top" wrapText="1"/>
    </xf>
    <xf numFmtId="0" fontId="68" fillId="5" borderId="129" xfId="0" applyFont="1" applyFill="1" applyBorder="1" applyAlignment="1">
      <alignment horizontal="justify"/>
    </xf>
    <xf numFmtId="0" fontId="69" fillId="5" borderId="2" xfId="0" applyFont="1" applyFill="1" applyBorder="1"/>
    <xf numFmtId="0" fontId="69" fillId="5" borderId="3" xfId="0" applyFont="1" applyFill="1" applyBorder="1"/>
    <xf numFmtId="0" fontId="68" fillId="5" borderId="10" xfId="0" applyFont="1" applyFill="1" applyBorder="1" applyAlignment="1">
      <alignment horizontal="justify"/>
    </xf>
    <xf numFmtId="0" fontId="69" fillId="5" borderId="0" xfId="0" applyFont="1" applyFill="1" applyBorder="1"/>
    <xf numFmtId="0" fontId="69" fillId="5" borderId="4" xfId="0" applyFont="1" applyFill="1" applyBorder="1"/>
    <xf numFmtId="0" fontId="68" fillId="5" borderId="130" xfId="0" applyFont="1" applyFill="1" applyBorder="1" applyAlignment="1">
      <alignment horizontal="justify"/>
    </xf>
    <xf numFmtId="0" fontId="69" fillId="5" borderId="1" xfId="0" applyFont="1" applyFill="1" applyBorder="1"/>
    <xf numFmtId="0" fontId="69" fillId="5" borderId="44" xfId="0" applyFont="1" applyFill="1" applyBorder="1"/>
    <xf numFmtId="0" fontId="70" fillId="5" borderId="131" xfId="0" applyFont="1" applyFill="1" applyBorder="1" applyAlignment="1">
      <alignment horizontal="justify" vertical="top" wrapText="1"/>
    </xf>
    <xf numFmtId="0" fontId="70" fillId="5" borderId="132" xfId="0" applyFont="1" applyFill="1" applyBorder="1" applyAlignment="1">
      <alignment horizontal="justify" vertical="top" wrapText="1"/>
    </xf>
    <xf numFmtId="0" fontId="67" fillId="5" borderId="132" xfId="0" applyFont="1" applyFill="1" applyBorder="1" applyAlignment="1">
      <alignment horizontal="center" vertical="top" wrapText="1"/>
    </xf>
    <xf numFmtId="0" fontId="70" fillId="5" borderId="133" xfId="0" applyFont="1" applyFill="1" applyBorder="1" applyAlignment="1">
      <alignment horizontal="justify" vertical="top" wrapText="1"/>
    </xf>
    <xf numFmtId="0" fontId="3" fillId="0" borderId="134" xfId="0" applyFont="1" applyBorder="1" applyAlignment="1">
      <alignment horizontal="left"/>
    </xf>
    <xf numFmtId="0" fontId="0" fillId="0" borderId="135" xfId="0" applyBorder="1" applyAlignment="1">
      <alignment horizontal="left"/>
    </xf>
    <xf numFmtId="0" fontId="0" fillId="0" borderId="136" xfId="0" applyBorder="1"/>
    <xf numFmtId="0" fontId="4" fillId="0" borderId="137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8" xfId="0" applyBorder="1"/>
    <xf numFmtId="0" fontId="0" fillId="0" borderId="137" xfId="0" applyBorder="1" applyAlignment="1">
      <alignment horizontal="left"/>
    </xf>
    <xf numFmtId="0" fontId="6" fillId="0" borderId="137" xfId="0" applyFont="1" applyBorder="1" applyAlignment="1">
      <alignment horizontal="left"/>
    </xf>
    <xf numFmtId="0" fontId="7" fillId="0" borderId="0" xfId="0" applyFont="1" applyBorder="1" applyAlignment="1"/>
    <xf numFmtId="0" fontId="8" fillId="0" borderId="137" xfId="0" applyFont="1" applyBorder="1" applyAlignment="1">
      <alignment horizontal="left"/>
    </xf>
    <xf numFmtId="0" fontId="9" fillId="0" borderId="137" xfId="0" applyFont="1" applyBorder="1" applyAlignment="1">
      <alignment horizontal="left"/>
    </xf>
    <xf numFmtId="0" fontId="11" fillId="0" borderId="137" xfId="0" applyFont="1" applyBorder="1" applyAlignment="1">
      <alignment horizontal="left"/>
    </xf>
    <xf numFmtId="0" fontId="0" fillId="0" borderId="139" xfId="0" applyBorder="1" applyAlignment="1">
      <alignment horizontal="left"/>
    </xf>
    <xf numFmtId="0" fontId="0" fillId="0" borderId="140" xfId="0" applyBorder="1" applyAlignment="1">
      <alignment horizontal="left"/>
    </xf>
    <xf numFmtId="0" fontId="0" fillId="0" borderId="141" xfId="0" applyBorder="1"/>
    <xf numFmtId="0" fontId="71" fillId="0" borderId="140" xfId="0" applyFont="1" applyBorder="1" applyAlignment="1">
      <alignment horizontal="left"/>
    </xf>
    <xf numFmtId="0" fontId="25" fillId="6" borderId="46" xfId="0" applyFont="1" applyFill="1" applyBorder="1" applyAlignment="1">
      <alignment horizontal="center" vertical="center" wrapText="1"/>
    </xf>
    <xf numFmtId="0" fontId="25" fillId="6" borderId="142" xfId="0" applyFont="1" applyFill="1" applyBorder="1" applyAlignment="1">
      <alignment horizontal="center" vertical="center" wrapText="1"/>
    </xf>
    <xf numFmtId="0" fontId="72" fillId="0" borderId="18" xfId="0" applyFont="1" applyBorder="1" applyAlignment="1">
      <alignment horizontal="center" vertical="center" wrapText="1"/>
    </xf>
    <xf numFmtId="0" fontId="26" fillId="0" borderId="44" xfId="0" applyFont="1" applyBorder="1" applyAlignment="1">
      <alignment vertical="top" wrapText="1"/>
    </xf>
    <xf numFmtId="187" fontId="32" fillId="0" borderId="112" xfId="63" applyFont="1" applyBorder="1" applyAlignment="1">
      <alignment horizontal="justify" vertical="top" wrapText="1"/>
    </xf>
    <xf numFmtId="189" fontId="32" fillId="0" borderId="48" xfId="0" applyNumberFormat="1" applyFont="1" applyBorder="1" applyAlignment="1">
      <alignment horizontal="justify" vertical="top" wrapText="1"/>
    </xf>
    <xf numFmtId="189" fontId="32" fillId="0" borderId="50" xfId="0" applyNumberFormat="1" applyFont="1" applyBorder="1" applyAlignment="1">
      <alignment horizontal="justify" vertical="top" wrapText="1"/>
    </xf>
    <xf numFmtId="189" fontId="32" fillId="0" borderId="142" xfId="0" applyNumberFormat="1" applyFont="1" applyBorder="1" applyAlignment="1">
      <alignment horizontal="justify" vertical="top" wrapText="1"/>
    </xf>
    <xf numFmtId="0" fontId="3" fillId="0" borderId="0" xfId="0" applyFont="1"/>
    <xf numFmtId="43" fontId="24" fillId="0" borderId="117" xfId="63" applyNumberFormat="1" applyFont="1" applyBorder="1" applyAlignment="1">
      <alignment horizontal="center" wrapText="1"/>
    </xf>
    <xf numFmtId="0" fontId="19" fillId="0" borderId="0" xfId="0" applyFont="1" applyBorder="1" applyAlignment="1"/>
    <xf numFmtId="0" fontId="73" fillId="0" borderId="0" xfId="0" applyFont="1" applyBorder="1" applyAlignment="1">
      <alignment horizontal="left"/>
    </xf>
    <xf numFmtId="187" fontId="38" fillId="2" borderId="74" xfId="0" applyNumberFormat="1" applyFont="1" applyFill="1" applyBorder="1" applyAlignment="1">
      <alignment horizontal="center" vertical="top" shrinkToFit="1"/>
    </xf>
    <xf numFmtId="0" fontId="74" fillId="0" borderId="0" xfId="0" applyFont="1" applyBorder="1" applyAlignment="1"/>
    <xf numFmtId="0" fontId="19" fillId="0" borderId="0" xfId="0" applyFont="1" applyAlignment="1"/>
    <xf numFmtId="187" fontId="38" fillId="0" borderId="143" xfId="63" applyFont="1" applyFill="1" applyBorder="1" applyAlignment="1" applyProtection="1">
      <alignment horizontal="center" shrinkToFit="1"/>
    </xf>
    <xf numFmtId="39" fontId="38" fillId="0" borderId="29" xfId="63" applyNumberFormat="1" applyFont="1" applyBorder="1" applyAlignment="1">
      <alignment horizontal="center" vertical="center"/>
    </xf>
    <xf numFmtId="187" fontId="38" fillId="0" borderId="31" xfId="63" applyFont="1" applyFill="1" applyBorder="1" applyAlignment="1">
      <alignment horizontal="center" shrinkToFit="1"/>
    </xf>
    <xf numFmtId="187" fontId="38" fillId="0" borderId="32" xfId="63" applyFont="1" applyFill="1" applyBorder="1" applyAlignment="1">
      <alignment horizontal="center" shrinkToFit="1"/>
    </xf>
    <xf numFmtId="2" fontId="38" fillId="0" borderId="29" xfId="0" applyNumberFormat="1" applyFont="1" applyFill="1" applyBorder="1" applyAlignment="1">
      <alignment horizontal="center" vertical="top" shrinkToFit="1"/>
    </xf>
    <xf numFmtId="187" fontId="38" fillId="0" borderId="47" xfId="63" applyFont="1" applyFill="1" applyBorder="1" applyAlignment="1">
      <alignment horizontal="center" vertical="top" shrinkToFit="1"/>
    </xf>
    <xf numFmtId="0" fontId="31" fillId="7" borderId="0" xfId="0" applyFont="1" applyFill="1"/>
    <xf numFmtId="0" fontId="78" fillId="0" borderId="144" xfId="0" applyFont="1" applyBorder="1" applyAlignment="1">
      <alignment horizontal="center" wrapText="1"/>
    </xf>
    <xf numFmtId="0" fontId="31" fillId="0" borderId="145" xfId="0" applyFont="1" applyBorder="1" applyAlignment="1">
      <alignment horizontal="center" wrapText="1"/>
    </xf>
    <xf numFmtId="0" fontId="78" fillId="0" borderId="146" xfId="0" applyFont="1" applyBorder="1" applyAlignment="1">
      <alignment horizontal="center" wrapText="1"/>
    </xf>
    <xf numFmtId="0" fontId="31" fillId="0" borderId="61" xfId="0" applyFont="1" applyBorder="1" applyAlignment="1">
      <alignment horizontal="left" wrapText="1"/>
    </xf>
    <xf numFmtId="0" fontId="31" fillId="0" borderId="147" xfId="0" applyFont="1" applyBorder="1" applyAlignment="1">
      <alignment horizontal="center" wrapText="1"/>
    </xf>
    <xf numFmtId="0" fontId="31" fillId="0" borderId="32" xfId="0" applyFont="1" applyBorder="1" applyAlignment="1">
      <alignment horizontal="center"/>
    </xf>
    <xf numFmtId="0" fontId="78" fillId="0" borderId="0" xfId="0" applyFont="1"/>
    <xf numFmtId="0" fontId="83" fillId="0" borderId="0" xfId="0" applyFont="1"/>
    <xf numFmtId="0" fontId="78" fillId="0" borderId="0" xfId="0" applyFont="1" applyAlignment="1">
      <alignment horizontal="left"/>
    </xf>
    <xf numFmtId="0" fontId="31" fillId="8" borderId="57" xfId="0" applyFont="1" applyFill="1" applyBorder="1" applyAlignment="1">
      <alignment horizontal="center" vertical="center" wrapText="1"/>
    </xf>
    <xf numFmtId="0" fontId="78" fillId="0" borderId="0" xfId="0" applyFont="1" applyBorder="1" applyAlignment="1">
      <alignment horizontal="justify" vertical="top"/>
    </xf>
    <xf numFmtId="0" fontId="78" fillId="0" borderId="0" xfId="0" applyFont="1" applyAlignment="1">
      <alignment horizontal="justify" vertical="top"/>
    </xf>
    <xf numFmtId="3" fontId="78" fillId="0" borderId="57" xfId="0" applyNumberFormat="1" applyFont="1" applyBorder="1" applyAlignment="1">
      <alignment horizontal="center" vertical="top" wrapText="1"/>
    </xf>
    <xf numFmtId="0" fontId="31" fillId="8" borderId="57" xfId="0" applyFont="1" applyFill="1" applyBorder="1" applyAlignment="1">
      <alignment horizontal="center" vertical="top" wrapText="1"/>
    </xf>
    <xf numFmtId="0" fontId="78" fillId="0" borderId="0" xfId="0" applyFont="1" applyAlignment="1">
      <alignment vertical="top"/>
    </xf>
    <xf numFmtId="0" fontId="78" fillId="0" borderId="0" xfId="0" applyFont="1" applyAlignment="1"/>
    <xf numFmtId="0" fontId="75" fillId="0" borderId="100" xfId="0" applyFont="1" applyFill="1" applyBorder="1"/>
    <xf numFmtId="0" fontId="78" fillId="0" borderId="33" xfId="0" applyFont="1" applyBorder="1" applyAlignment="1">
      <alignment horizontal="center" wrapText="1"/>
    </xf>
    <xf numFmtId="0" fontId="75" fillId="0" borderId="148" xfId="0" applyFont="1" applyFill="1" applyBorder="1"/>
    <xf numFmtId="0" fontId="31" fillId="0" borderId="57" xfId="0" applyFont="1" applyFill="1" applyBorder="1" applyAlignment="1">
      <alignment horizontal="left" wrapText="1"/>
    </xf>
    <xf numFmtId="0" fontId="31" fillId="0" borderId="63" xfId="0" applyFont="1" applyFill="1" applyBorder="1" applyAlignment="1">
      <alignment horizontal="center" wrapText="1"/>
    </xf>
    <xf numFmtId="0" fontId="31" fillId="0" borderId="149" xfId="0" applyFont="1" applyFill="1" applyBorder="1" applyAlignment="1">
      <alignment horizontal="center" wrapText="1"/>
    </xf>
    <xf numFmtId="0" fontId="19" fillId="0" borderId="0" xfId="0" applyFont="1"/>
    <xf numFmtId="0" fontId="31" fillId="0" borderId="0" xfId="0" applyFont="1" applyAlignment="1">
      <alignment horizontal="left" indent="4"/>
    </xf>
    <xf numFmtId="0" fontId="31" fillId="0" borderId="0" xfId="0" applyFont="1" applyAlignment="1">
      <alignment horizontal="left" indent="6"/>
    </xf>
    <xf numFmtId="3" fontId="60" fillId="0" borderId="0" xfId="0" applyNumberFormat="1" applyFont="1"/>
    <xf numFmtId="3" fontId="0" fillId="0" borderId="0" xfId="0" applyNumberFormat="1"/>
    <xf numFmtId="3" fontId="31" fillId="0" borderId="57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1" fillId="0" borderId="57" xfId="0" applyFont="1" applyBorder="1" applyAlignment="1">
      <alignment horizontal="center" vertical="center" wrapText="1"/>
    </xf>
    <xf numFmtId="187" fontId="31" fillId="0" borderId="57" xfId="63" applyFont="1" applyBorder="1" applyAlignment="1">
      <alignment horizontal="center" vertical="center" wrapText="1"/>
    </xf>
    <xf numFmtId="0" fontId="76" fillId="0" borderId="32" xfId="0" applyFont="1" applyBorder="1" applyAlignment="1">
      <alignment wrapText="1"/>
    </xf>
    <xf numFmtId="3" fontId="31" fillId="0" borderId="0" xfId="0" applyNumberFormat="1" applyFont="1"/>
    <xf numFmtId="3" fontId="31" fillId="0" borderId="57" xfId="0" applyNumberFormat="1" applyFont="1" applyFill="1" applyBorder="1" applyAlignment="1">
      <alignment horizontal="center"/>
    </xf>
    <xf numFmtId="193" fontId="31" fillId="0" borderId="57" xfId="63" applyNumberFormat="1" applyFont="1" applyFill="1" applyBorder="1" applyAlignment="1" applyProtection="1"/>
    <xf numFmtId="3" fontId="31" fillId="0" borderId="32" xfId="0" applyNumberFormat="1" applyFont="1" applyBorder="1"/>
    <xf numFmtId="2" fontId="31" fillId="0" borderId="32" xfId="0" applyNumberFormat="1" applyFont="1" applyBorder="1"/>
    <xf numFmtId="2" fontId="31" fillId="0" borderId="38" xfId="0" applyNumberFormat="1" applyFont="1" applyBorder="1"/>
    <xf numFmtId="193" fontId="81" fillId="0" borderId="57" xfId="63" applyNumberFormat="1" applyFont="1" applyFill="1" applyBorder="1" applyAlignment="1" applyProtection="1">
      <alignment horizontal="right"/>
    </xf>
    <xf numFmtId="0" fontId="31" fillId="0" borderId="38" xfId="0" applyFont="1" applyBorder="1" applyAlignment="1">
      <alignment horizontal="right"/>
    </xf>
    <xf numFmtId="0" fontId="78" fillId="0" borderId="31" xfId="0" applyFont="1" applyBorder="1" applyAlignment="1">
      <alignment horizontal="center" wrapText="1"/>
    </xf>
    <xf numFmtId="0" fontId="75" fillId="0" borderId="150" xfId="0" applyFont="1" applyBorder="1" applyAlignment="1">
      <alignment wrapText="1"/>
    </xf>
    <xf numFmtId="17" fontId="31" fillId="0" borderId="0" xfId="0" applyNumberFormat="1" applyFont="1"/>
    <xf numFmtId="17" fontId="31" fillId="0" borderId="30" xfId="0" applyNumberFormat="1" applyFont="1" applyBorder="1"/>
    <xf numFmtId="0" fontId="31" fillId="0" borderId="99" xfId="0" applyFont="1" applyFill="1" applyBorder="1" applyAlignment="1">
      <alignment horizontal="center" wrapText="1"/>
    </xf>
    <xf numFmtId="14" fontId="78" fillId="0" borderId="151" xfId="0" applyNumberFormat="1" applyFont="1" applyBorder="1" applyAlignment="1">
      <alignment horizontal="center" wrapText="1"/>
    </xf>
    <xf numFmtId="0" fontId="31" fillId="0" borderId="100" xfId="0" applyFont="1" applyFill="1" applyBorder="1" applyAlignment="1">
      <alignment horizontal="center" wrapText="1"/>
    </xf>
    <xf numFmtId="0" fontId="31" fillId="0" borderId="152" xfId="0" applyFont="1" applyBorder="1" applyAlignment="1">
      <alignment horizontal="center" wrapText="1"/>
    </xf>
    <xf numFmtId="0" fontId="31" fillId="0" borderId="153" xfId="0" applyFont="1" applyFill="1" applyBorder="1" applyAlignment="1">
      <alignment horizontal="center" wrapText="1"/>
    </xf>
    <xf numFmtId="17" fontId="31" fillId="0" borderId="2" xfId="0" applyNumberFormat="1" applyFont="1" applyBorder="1"/>
    <xf numFmtId="17" fontId="31" fillId="0" borderId="154" xfId="0" applyNumberFormat="1" applyFont="1" applyBorder="1"/>
    <xf numFmtId="192" fontId="80" fillId="0" borderId="155" xfId="63" applyNumberFormat="1" applyFont="1" applyFill="1" applyBorder="1" applyAlignment="1" applyProtection="1">
      <alignment horizontal="center" shrinkToFit="1"/>
    </xf>
    <xf numFmtId="14" fontId="78" fillId="0" borderId="156" xfId="0" applyNumberFormat="1" applyFont="1" applyBorder="1" applyAlignment="1">
      <alignment horizontal="center" wrapText="1"/>
    </xf>
    <xf numFmtId="187" fontId="31" fillId="0" borderId="57" xfId="63" applyFont="1" applyBorder="1" applyAlignment="1">
      <alignment horizontal="center" vertical="top" wrapText="1"/>
    </xf>
    <xf numFmtId="43" fontId="31" fillId="0" borderId="57" xfId="0" applyNumberFormat="1" applyFont="1" applyBorder="1" applyAlignment="1">
      <alignment horizontal="center" vertical="top" wrapText="1"/>
    </xf>
    <xf numFmtId="0" fontId="84" fillId="0" borderId="0" xfId="0" applyFont="1"/>
    <xf numFmtId="0" fontId="51" fillId="0" borderId="0" xfId="0" applyFont="1" applyBorder="1"/>
    <xf numFmtId="187" fontId="32" fillId="0" borderId="16" xfId="63" applyFont="1" applyFill="1" applyBorder="1" applyAlignment="1">
      <alignment horizontal="justify" vertical="top" wrapText="1"/>
    </xf>
    <xf numFmtId="187" fontId="62" fillId="0" borderId="128" xfId="63" applyFont="1" applyFill="1" applyBorder="1" applyAlignment="1">
      <alignment horizontal="justify" vertical="top"/>
    </xf>
    <xf numFmtId="187" fontId="62" fillId="0" borderId="157" xfId="63" applyFont="1" applyFill="1" applyBorder="1" applyAlignment="1">
      <alignment horizontal="justify" vertical="top" wrapText="1"/>
    </xf>
    <xf numFmtId="187" fontId="24" fillId="0" borderId="158" xfId="63" applyNumberFormat="1" applyFont="1" applyFill="1" applyBorder="1" applyAlignment="1">
      <alignment horizontal="center" wrapText="1"/>
    </xf>
    <xf numFmtId="187" fontId="24" fillId="0" borderId="51" xfId="63" applyFont="1" applyFill="1" applyBorder="1" applyAlignment="1">
      <alignment horizontal="center" wrapText="1"/>
    </xf>
    <xf numFmtId="43" fontId="24" fillId="0" borderId="117" xfId="63" applyNumberFormat="1" applyFont="1" applyFill="1" applyBorder="1" applyAlignment="1">
      <alignment horizontal="center" wrapText="1"/>
    </xf>
    <xf numFmtId="0" fontId="32" fillId="0" borderId="89" xfId="0" applyFont="1" applyFill="1" applyBorder="1" applyAlignment="1">
      <alignment horizontal="center" wrapText="1"/>
    </xf>
    <xf numFmtId="189" fontId="59" fillId="0" borderId="0" xfId="63" applyNumberFormat="1" applyFont="1" applyBorder="1" applyAlignment="1">
      <alignment horizontal="center"/>
    </xf>
    <xf numFmtId="0" fontId="59" fillId="0" borderId="121" xfId="0" applyFont="1" applyBorder="1" applyAlignment="1">
      <alignment horizontal="left" vertical="center" wrapText="1"/>
    </xf>
    <xf numFmtId="0" fontId="59" fillId="0" borderId="76" xfId="0" applyFont="1" applyBorder="1" applyAlignment="1">
      <alignment horizontal="left" vertical="center" wrapText="1"/>
    </xf>
    <xf numFmtId="0" fontId="59" fillId="0" borderId="77" xfId="0" applyFont="1" applyBorder="1" applyAlignment="1">
      <alignment horizontal="left" vertical="center" wrapText="1"/>
    </xf>
    <xf numFmtId="4" fontId="32" fillId="0" borderId="13" xfId="0" applyNumberFormat="1" applyFont="1" applyBorder="1" applyAlignment="1">
      <alignment horizontal="center"/>
    </xf>
    <xf numFmtId="189" fontId="62" fillId="0" borderId="16" xfId="63" applyNumberFormat="1" applyFont="1" applyBorder="1" applyAlignment="1">
      <alignment horizontal="justify" vertical="top"/>
    </xf>
    <xf numFmtId="189" fontId="62" fillId="0" borderId="17" xfId="63" applyNumberFormat="1" applyFont="1" applyBorder="1" applyAlignment="1">
      <alignment horizontal="justify" vertical="top"/>
    </xf>
    <xf numFmtId="188" fontId="62" fillId="0" borderId="17" xfId="63" applyNumberFormat="1" applyFont="1" applyBorder="1" applyAlignment="1">
      <alignment horizontal="justify" vertical="top"/>
    </xf>
    <xf numFmtId="187" fontId="62" fillId="0" borderId="17" xfId="63" applyFont="1" applyBorder="1" applyAlignment="1">
      <alignment horizontal="justify" vertical="top"/>
    </xf>
    <xf numFmtId="187" fontId="62" fillId="0" borderId="2" xfId="63" applyFont="1" applyBorder="1" applyAlignment="1">
      <alignment horizontal="center" vertical="top" wrapText="1"/>
    </xf>
    <xf numFmtId="189" fontId="62" fillId="0" borderId="115" xfId="63" applyNumberFormat="1" applyFont="1" applyBorder="1" applyAlignment="1">
      <alignment horizontal="justify" vertical="top"/>
    </xf>
    <xf numFmtId="189" fontId="62" fillId="0" borderId="159" xfId="63" applyNumberFormat="1" applyFont="1" applyBorder="1" applyAlignment="1">
      <alignment horizontal="justify" vertical="top"/>
    </xf>
    <xf numFmtId="188" fontId="62" fillId="0" borderId="159" xfId="63" applyNumberFormat="1" applyFont="1" applyBorder="1" applyAlignment="1">
      <alignment horizontal="justify" vertical="top"/>
    </xf>
    <xf numFmtId="187" fontId="62" fillId="0" borderId="160" xfId="63" applyFont="1" applyBorder="1" applyAlignment="1">
      <alignment horizontal="center" vertical="top" wrapText="1"/>
    </xf>
    <xf numFmtId="187" fontId="62" fillId="0" borderId="128" xfId="63" applyFont="1" applyBorder="1" applyAlignment="1">
      <alignment horizontal="center" vertical="top"/>
    </xf>
    <xf numFmtId="189" fontId="62" fillId="0" borderId="128" xfId="63" applyNumberFormat="1" applyFont="1" applyBorder="1" applyAlignment="1">
      <alignment horizontal="justify" vertical="top"/>
    </xf>
    <xf numFmtId="189" fontId="62" fillId="0" borderId="157" xfId="63" applyNumberFormat="1" applyFont="1" applyBorder="1" applyAlignment="1">
      <alignment horizontal="justify" vertical="top"/>
    </xf>
    <xf numFmtId="189" fontId="62" fillId="0" borderId="49" xfId="63" applyNumberFormat="1" applyFont="1" applyBorder="1" applyAlignment="1">
      <alignment horizontal="justify" vertical="top"/>
    </xf>
    <xf numFmtId="188" fontId="62" fillId="0" borderId="49" xfId="63" applyNumberFormat="1" applyFont="1" applyBorder="1" applyAlignment="1">
      <alignment horizontal="justify" vertical="top"/>
    </xf>
    <xf numFmtId="189" fontId="62" fillId="0" borderId="52" xfId="63" applyNumberFormat="1" applyFont="1" applyBorder="1" applyAlignment="1">
      <alignment horizontal="justify" vertical="top"/>
    </xf>
    <xf numFmtId="187" fontId="62" fillId="0" borderId="52" xfId="63" applyFont="1" applyBorder="1" applyAlignment="1">
      <alignment horizontal="justify" vertical="top"/>
    </xf>
    <xf numFmtId="187" fontId="62" fillId="0" borderId="1" xfId="63" applyFont="1" applyBorder="1" applyAlignment="1">
      <alignment horizontal="center" vertical="top" wrapText="1"/>
    </xf>
    <xf numFmtId="4" fontId="86" fillId="0" borderId="32" xfId="0" applyNumberFormat="1" applyFont="1" applyBorder="1" applyAlignment="1">
      <alignment horizontal="center" vertical="top"/>
    </xf>
    <xf numFmtId="4" fontId="86" fillId="0" borderId="32" xfId="63" applyNumberFormat="1" applyFont="1" applyBorder="1" applyAlignment="1">
      <alignment horizontal="center" vertical="top"/>
    </xf>
    <xf numFmtId="189" fontId="62" fillId="0" borderId="32" xfId="63" applyNumberFormat="1" applyFont="1" applyBorder="1" applyAlignment="1">
      <alignment horizontal="center" shrinkToFit="1"/>
    </xf>
    <xf numFmtId="0" fontId="31" fillId="0" borderId="160" xfId="0" applyFont="1" applyBorder="1" applyAlignment="1">
      <alignment horizontal="center" vertical="top" wrapText="1"/>
    </xf>
    <xf numFmtId="0" fontId="31" fillId="0" borderId="161" xfId="0" applyFont="1" applyBorder="1" applyAlignment="1">
      <alignment horizontal="center" vertical="top" wrapText="1"/>
    </xf>
    <xf numFmtId="9" fontId="31" fillId="0" borderId="162" xfId="91" applyFont="1" applyBorder="1" applyAlignment="1">
      <alignment horizontal="center" vertical="top" wrapText="1"/>
    </xf>
    <xf numFmtId="9" fontId="31" fillId="0" borderId="112" xfId="91" applyFont="1" applyBorder="1" applyAlignment="1">
      <alignment horizontal="center" vertical="top" wrapText="1"/>
    </xf>
    <xf numFmtId="9" fontId="31" fillId="0" borderId="113" xfId="91" applyFont="1" applyBorder="1" applyAlignment="1">
      <alignment horizontal="center" vertical="top" wrapText="1"/>
    </xf>
    <xf numFmtId="187" fontId="31" fillId="0" borderId="163" xfId="63" applyFont="1" applyBorder="1" applyAlignment="1">
      <alignment horizontal="center" vertical="top" wrapText="1"/>
    </xf>
    <xf numFmtId="9" fontId="31" fillId="0" borderId="164" xfId="91" applyFont="1" applyBorder="1" applyAlignment="1">
      <alignment horizontal="center" vertical="top" wrapText="1"/>
    </xf>
    <xf numFmtId="187" fontId="31" fillId="0" borderId="159" xfId="63" applyFont="1" applyBorder="1" applyAlignment="1">
      <alignment horizontal="center" vertical="top" wrapText="1"/>
    </xf>
    <xf numFmtId="0" fontId="24" fillId="0" borderId="165" xfId="0" applyFont="1" applyBorder="1" applyAlignment="1">
      <alignment horizontal="center" vertical="center" wrapText="1"/>
    </xf>
    <xf numFmtId="4" fontId="79" fillId="0" borderId="13" xfId="90" applyNumberFormat="1" applyBorder="1" applyAlignment="1">
      <alignment horizontal="center"/>
    </xf>
    <xf numFmtId="4" fontId="79" fillId="0" borderId="46" xfId="90" applyNumberFormat="1" applyBorder="1" applyAlignment="1">
      <alignment horizontal="center"/>
    </xf>
    <xf numFmtId="4" fontId="79" fillId="0" borderId="166" xfId="90" applyNumberFormat="1" applyBorder="1" applyAlignment="1">
      <alignment horizontal="center"/>
    </xf>
    <xf numFmtId="0" fontId="85" fillId="0" borderId="0" xfId="0" applyFont="1"/>
    <xf numFmtId="187" fontId="32" fillId="0" borderId="128" xfId="63" applyFont="1" applyBorder="1" applyAlignment="1">
      <alignment horizontal="justify" vertical="top"/>
    </xf>
    <xf numFmtId="187" fontId="32" fillId="0" borderId="157" xfId="63" applyFont="1" applyBorder="1" applyAlignment="1">
      <alignment horizontal="justify" vertical="top" wrapText="1"/>
    </xf>
    <xf numFmtId="187" fontId="87" fillId="0" borderId="31" xfId="63" applyFont="1" applyBorder="1" applyAlignment="1">
      <alignment horizontal="center" shrinkToFit="1"/>
    </xf>
    <xf numFmtId="187" fontId="87" fillId="0" borderId="32" xfId="63" applyFont="1" applyBorder="1" applyAlignment="1">
      <alignment horizontal="center" shrinkToFit="1"/>
    </xf>
    <xf numFmtId="0" fontId="85" fillId="0" borderId="0" xfId="0" applyFont="1" applyAlignment="1">
      <alignment horizontal="center"/>
    </xf>
    <xf numFmtId="187" fontId="1" fillId="0" borderId="0" xfId="63" applyFont="1"/>
    <xf numFmtId="43" fontId="31" fillId="0" borderId="32" xfId="0" applyNumberFormat="1" applyFont="1" applyBorder="1"/>
    <xf numFmtId="49" fontId="76" fillId="0" borderId="0" xfId="0" applyNumberFormat="1" applyFont="1" applyAlignment="1">
      <alignment horizontal="center" vertical="top"/>
    </xf>
    <xf numFmtId="4" fontId="76" fillId="0" borderId="0" xfId="0" applyNumberFormat="1" applyFont="1" applyAlignment="1" applyProtection="1">
      <alignment horizontal="left" vertical="top" wrapText="1"/>
    </xf>
    <xf numFmtId="49" fontId="77" fillId="9" borderId="0" xfId="0" applyNumberFormat="1" applyFont="1" applyFill="1" applyBorder="1" applyAlignment="1">
      <alignment horizontal="center" vertical="top"/>
    </xf>
    <xf numFmtId="0" fontId="77" fillId="9" borderId="0" xfId="0" applyFont="1" applyFill="1" applyBorder="1" applyAlignment="1">
      <alignment horizontal="center" vertical="top"/>
    </xf>
    <xf numFmtId="0" fontId="76" fillId="0" borderId="0" xfId="0" applyFont="1" applyBorder="1" applyAlignment="1">
      <alignment vertical="top"/>
    </xf>
    <xf numFmtId="49" fontId="76" fillId="0" borderId="0" xfId="0" applyNumberFormat="1" applyFont="1" applyBorder="1" applyAlignment="1">
      <alignment horizontal="center" vertical="top"/>
    </xf>
    <xf numFmtId="4" fontId="76" fillId="0" borderId="0" xfId="0" applyNumberFormat="1" applyFont="1" applyBorder="1" applyAlignment="1" applyProtection="1">
      <alignment horizontal="left" vertical="top"/>
    </xf>
    <xf numFmtId="4" fontId="76" fillId="0" borderId="0" xfId="0" applyNumberFormat="1" applyFont="1" applyBorder="1" applyAlignment="1" applyProtection="1">
      <alignment vertical="top"/>
    </xf>
    <xf numFmtId="4" fontId="76" fillId="0" borderId="0" xfId="0" applyNumberFormat="1" applyFont="1" applyBorder="1" applyAlignment="1" applyProtection="1">
      <alignment horizontal="left" vertical="top"/>
      <protection locked="0"/>
    </xf>
    <xf numFmtId="4" fontId="76" fillId="0" borderId="0" xfId="0" applyNumberFormat="1" applyFont="1" applyBorder="1" applyAlignment="1" applyProtection="1">
      <alignment horizontal="left" vertical="top" shrinkToFit="1"/>
      <protection locked="0"/>
    </xf>
    <xf numFmtId="4" fontId="76" fillId="0" borderId="0" xfId="0" applyNumberFormat="1" applyFont="1" applyBorder="1" applyAlignment="1" applyProtection="1">
      <alignment horizontal="center" vertical="top"/>
      <protection locked="0"/>
    </xf>
    <xf numFmtId="4" fontId="76" fillId="0" borderId="0" xfId="0" applyNumberFormat="1" applyFont="1" applyBorder="1" applyAlignment="1" applyProtection="1">
      <alignment vertical="top"/>
      <protection locked="0"/>
    </xf>
    <xf numFmtId="49" fontId="76" fillId="0" borderId="0" xfId="0" applyNumberFormat="1" applyFont="1" applyBorder="1" applyAlignment="1" applyProtection="1">
      <alignment horizontal="left" vertical="top"/>
    </xf>
    <xf numFmtId="0" fontId="42" fillId="0" borderId="68" xfId="0" applyFont="1" applyFill="1" applyBorder="1"/>
    <xf numFmtId="0" fontId="42" fillId="0" borderId="57" xfId="0" applyFont="1" applyFill="1" applyBorder="1"/>
    <xf numFmtId="0" fontId="42" fillId="0" borderId="57" xfId="0" applyFont="1" applyFill="1" applyBorder="1" applyAlignment="1">
      <alignment horizontal="center"/>
    </xf>
    <xf numFmtId="0" fontId="32" fillId="0" borderId="57" xfId="0" applyFont="1" applyFill="1" applyBorder="1"/>
    <xf numFmtId="0" fontId="32" fillId="0" borderId="0" xfId="0" applyFont="1" applyFill="1"/>
    <xf numFmtId="0" fontId="32" fillId="0" borderId="0" xfId="0" applyFont="1"/>
    <xf numFmtId="0" fontId="32" fillId="0" borderId="0" xfId="0" applyFont="1" applyAlignment="1">
      <alignment horizontal="center"/>
    </xf>
    <xf numFmtId="0" fontId="32" fillId="0" borderId="167" xfId="0" applyFont="1" applyBorder="1" applyAlignment="1">
      <alignment horizontal="center" wrapText="1"/>
    </xf>
    <xf numFmtId="0" fontId="32" fillId="0" borderId="168" xfId="0" applyFont="1" applyBorder="1" applyAlignment="1">
      <alignment horizontal="center" vertical="center" wrapText="1"/>
    </xf>
    <xf numFmtId="0" fontId="32" fillId="0" borderId="169" xfId="0" applyFont="1" applyBorder="1" applyAlignment="1">
      <alignment horizontal="center" vertical="center" wrapText="1"/>
    </xf>
    <xf numFmtId="0" fontId="8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4" fillId="0" borderId="0" xfId="0" applyFont="1" applyAlignment="1"/>
    <xf numFmtId="0" fontId="32" fillId="0" borderId="15" xfId="0" applyFont="1" applyBorder="1" applyAlignment="1">
      <alignment horizontal="center" wrapText="1"/>
    </xf>
    <xf numFmtId="0" fontId="32" fillId="0" borderId="167" xfId="0" applyFont="1" applyBorder="1" applyAlignment="1">
      <alignment horizontal="center" vertical="center" wrapText="1"/>
    </xf>
    <xf numFmtId="4" fontId="32" fillId="0" borderId="46" xfId="0" applyNumberFormat="1" applyFont="1" applyBorder="1" applyAlignment="1">
      <alignment horizontal="center"/>
    </xf>
    <xf numFmtId="0" fontId="16" fillId="0" borderId="0" xfId="0" applyFont="1" applyAlignment="1">
      <alignment vertical="top"/>
    </xf>
    <xf numFmtId="0" fontId="92" fillId="2" borderId="32" xfId="62" applyFont="1" applyFill="1" applyBorder="1" applyAlignment="1">
      <alignment horizontal="center" vertical="center"/>
    </xf>
    <xf numFmtId="0" fontId="92" fillId="0" borderId="0" xfId="62" applyFont="1" applyAlignment="1">
      <alignment horizontal="left" vertical="center"/>
    </xf>
    <xf numFmtId="0" fontId="91" fillId="0" borderId="0" xfId="62" applyFont="1" applyFill="1" applyAlignment="1">
      <alignment horizontal="center" vertical="center"/>
    </xf>
    <xf numFmtId="194" fontId="91" fillId="0" borderId="0" xfId="62" applyNumberFormat="1" applyFont="1" applyFill="1" applyBorder="1" applyAlignment="1">
      <alignment vertical="center"/>
    </xf>
    <xf numFmtId="0" fontId="91" fillId="0" borderId="0" xfId="62" applyFont="1" applyAlignment="1">
      <alignment vertical="center"/>
    </xf>
    <xf numFmtId="0" fontId="91" fillId="0" borderId="0" xfId="62" applyFont="1" applyAlignment="1">
      <alignment horizontal="center" vertical="center"/>
    </xf>
    <xf numFmtId="0" fontId="92" fillId="0" borderId="0" xfId="62" applyFont="1" applyAlignment="1">
      <alignment vertical="center"/>
    </xf>
    <xf numFmtId="0" fontId="92" fillId="0" borderId="0" xfId="62" applyFont="1" applyAlignment="1">
      <alignment horizontal="center" vertical="center"/>
    </xf>
    <xf numFmtId="0" fontId="92" fillId="0" borderId="0" xfId="62" applyFont="1" applyBorder="1" applyAlignment="1">
      <alignment horizontal="center" vertical="center"/>
    </xf>
    <xf numFmtId="0" fontId="91" fillId="2" borderId="0" xfId="62" applyFont="1" applyFill="1" applyBorder="1" applyAlignment="1">
      <alignment horizontal="right" vertical="center" shrinkToFit="1"/>
    </xf>
    <xf numFmtId="0" fontId="95" fillId="2" borderId="154" xfId="62" applyFont="1" applyFill="1" applyBorder="1" applyAlignment="1">
      <alignment horizontal="centerContinuous" vertical="center" wrapText="1"/>
    </xf>
    <xf numFmtId="0" fontId="91" fillId="2" borderId="35" xfId="62" applyFont="1" applyFill="1" applyBorder="1" applyAlignment="1">
      <alignment horizontal="center" vertical="center" wrapText="1"/>
    </xf>
    <xf numFmtId="0" fontId="92" fillId="2" borderId="24" xfId="62" applyFont="1" applyFill="1" applyBorder="1" applyAlignment="1">
      <alignment horizontal="center" vertical="center"/>
    </xf>
    <xf numFmtId="0" fontId="92" fillId="2" borderId="154" xfId="62" applyFont="1" applyFill="1" applyBorder="1" applyAlignment="1">
      <alignment horizontal="center" vertical="center"/>
    </xf>
    <xf numFmtId="0" fontId="92" fillId="2" borderId="26" xfId="62" applyFont="1" applyFill="1" applyBorder="1" applyAlignment="1">
      <alignment horizontal="center" vertical="center"/>
    </xf>
    <xf numFmtId="0" fontId="92" fillId="2" borderId="107" xfId="62" applyFont="1" applyFill="1" applyBorder="1" applyAlignment="1">
      <alignment horizontal="center" vertical="center"/>
    </xf>
    <xf numFmtId="0" fontId="92" fillId="2" borderId="106" xfId="62" applyFont="1" applyFill="1" applyBorder="1" applyAlignment="1">
      <alignment horizontal="center" vertical="center"/>
    </xf>
    <xf numFmtId="0" fontId="92" fillId="2" borderId="38" xfId="62" applyFont="1" applyFill="1" applyBorder="1" applyAlignment="1">
      <alignment horizontal="center" vertical="center"/>
    </xf>
    <xf numFmtId="0" fontId="94" fillId="2" borderId="73" xfId="62" applyFont="1" applyFill="1" applyBorder="1" applyAlignment="1">
      <alignment horizontal="center" vertical="center" shrinkToFit="1"/>
    </xf>
    <xf numFmtId="0" fontId="96" fillId="2" borderId="170" xfId="62" applyFont="1" applyFill="1" applyBorder="1" applyAlignment="1">
      <alignment horizontal="center" vertical="center"/>
    </xf>
    <xf numFmtId="0" fontId="96" fillId="2" borderId="171" xfId="62" applyFont="1" applyFill="1" applyBorder="1" applyAlignment="1">
      <alignment horizontal="center" vertical="center"/>
    </xf>
    <xf numFmtId="0" fontId="96" fillId="2" borderId="43" xfId="62" applyFont="1" applyFill="1" applyBorder="1" applyAlignment="1">
      <alignment horizontal="center" vertical="center"/>
    </xf>
    <xf numFmtId="191" fontId="94" fillId="2" borderId="43" xfId="62" applyNumberFormat="1" applyFont="1" applyFill="1" applyBorder="1" applyAlignment="1">
      <alignment horizontal="center" vertical="center"/>
    </xf>
    <xf numFmtId="1" fontId="94" fillId="2" borderId="74" xfId="62" applyNumberFormat="1" applyFont="1" applyFill="1" applyBorder="1" applyAlignment="1">
      <alignment horizontal="center" vertical="center"/>
    </xf>
    <xf numFmtId="0" fontId="11" fillId="0" borderId="0" xfId="0" applyFont="1"/>
    <xf numFmtId="0" fontId="32" fillId="2" borderId="45" xfId="0" applyFont="1" applyFill="1" applyBorder="1" applyAlignment="1">
      <alignment horizontal="left" vertical="center" wrapText="1"/>
    </xf>
    <xf numFmtId="0" fontId="32" fillId="2" borderId="45" xfId="0" applyFont="1" applyFill="1" applyBorder="1" applyAlignment="1">
      <alignment wrapText="1"/>
    </xf>
    <xf numFmtId="0" fontId="32" fillId="2" borderId="130" xfId="0" applyFont="1" applyFill="1" applyBorder="1" applyAlignment="1">
      <alignment horizontal="left" vertical="center" wrapText="1"/>
    </xf>
    <xf numFmtId="0" fontId="32" fillId="0" borderId="172" xfId="0" applyFont="1" applyBorder="1" applyAlignment="1">
      <alignment horizontal="center" wrapText="1"/>
    </xf>
    <xf numFmtId="0" fontId="32" fillId="0" borderId="173" xfId="0" applyFont="1" applyBorder="1" applyAlignment="1">
      <alignment horizontal="center" wrapText="1"/>
    </xf>
    <xf numFmtId="0" fontId="32" fillId="0" borderId="174" xfId="0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0" fontId="32" fillId="2" borderId="172" xfId="0" applyFont="1" applyFill="1" applyBorder="1" applyAlignment="1">
      <alignment horizontal="left" vertical="center" wrapText="1"/>
    </xf>
    <xf numFmtId="0" fontId="31" fillId="0" borderId="0" xfId="0" applyFont="1" applyBorder="1" applyAlignment="1">
      <alignment horizontal="center" wrapText="1"/>
    </xf>
    <xf numFmtId="0" fontId="14" fillId="0" borderId="0" xfId="0" applyFont="1" applyAlignment="1">
      <alignment vertical="top"/>
    </xf>
    <xf numFmtId="0" fontId="16" fillId="7" borderId="0" xfId="0" applyFont="1" applyFill="1"/>
    <xf numFmtId="0" fontId="10" fillId="0" borderId="0" xfId="0" applyFont="1" applyAlignment="1">
      <alignment horizontal="left" indent="8"/>
    </xf>
    <xf numFmtId="0" fontId="29" fillId="2" borderId="13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0" fontId="31" fillId="0" borderId="112" xfId="91" applyNumberFormat="1" applyFont="1" applyFill="1" applyBorder="1" applyAlignment="1">
      <alignment horizontal="center" vertical="top" wrapText="1"/>
    </xf>
    <xf numFmtId="10" fontId="31" fillId="0" borderId="175" xfId="91" applyNumberFormat="1" applyFont="1" applyFill="1" applyBorder="1" applyAlignment="1">
      <alignment horizontal="center" vertical="top" wrapText="1"/>
    </xf>
    <xf numFmtId="10" fontId="31" fillId="0" borderId="162" xfId="91" applyNumberFormat="1" applyFont="1" applyFill="1" applyBorder="1" applyAlignment="1">
      <alignment horizontal="center" vertical="top" wrapText="1"/>
    </xf>
    <xf numFmtId="0" fontId="31" fillId="0" borderId="162" xfId="0" applyFont="1" applyBorder="1" applyAlignment="1">
      <alignment horizontal="center" vertical="top" wrapText="1"/>
    </xf>
    <xf numFmtId="0" fontId="29" fillId="2" borderId="46" xfId="0" applyFont="1" applyFill="1" applyBorder="1" applyAlignment="1">
      <alignment horizontal="center" vertical="center" wrapText="1"/>
    </xf>
    <xf numFmtId="0" fontId="31" fillId="0" borderId="176" xfId="0" applyFont="1" applyBorder="1" applyAlignment="1">
      <alignment horizontal="center" vertical="top" wrapText="1"/>
    </xf>
    <xf numFmtId="187" fontId="31" fillId="0" borderId="112" xfId="63" applyFont="1" applyBorder="1" applyAlignment="1">
      <alignment horizontal="center" vertical="top" wrapText="1"/>
    </xf>
    <xf numFmtId="187" fontId="31" fillId="0" borderId="113" xfId="63" applyFont="1" applyBorder="1" applyAlignment="1">
      <alignment horizontal="center" vertical="top" wrapText="1"/>
    </xf>
    <xf numFmtId="0" fontId="31" fillId="0" borderId="124" xfId="0" applyFont="1" applyBorder="1" applyAlignment="1">
      <alignment horizontal="center" vertical="top" wrapText="1"/>
    </xf>
    <xf numFmtId="0" fontId="31" fillId="0" borderId="23" xfId="0" applyFont="1" applyBorder="1" applyAlignment="1">
      <alignment horizontal="center" vertical="top" wrapText="1"/>
    </xf>
    <xf numFmtId="0" fontId="31" fillId="0" borderId="125" xfId="0" applyFont="1" applyBorder="1" applyAlignment="1">
      <alignment horizontal="center" vertical="top" wrapText="1"/>
    </xf>
    <xf numFmtId="0" fontId="31" fillId="0" borderId="65" xfId="0" applyFont="1" applyBorder="1" applyAlignment="1">
      <alignment horizontal="center" vertical="top" wrapText="1"/>
    </xf>
    <xf numFmtId="0" fontId="31" fillId="0" borderId="103" xfId="0" applyFont="1" applyBorder="1" applyAlignment="1">
      <alignment horizontal="center" vertical="top" wrapText="1"/>
    </xf>
    <xf numFmtId="0" fontId="31" fillId="0" borderId="91" xfId="0" applyFont="1" applyBorder="1" applyAlignment="1">
      <alignment horizontal="center" vertical="top" wrapText="1"/>
    </xf>
    <xf numFmtId="0" fontId="31" fillId="0" borderId="152" xfId="0" applyFont="1" applyBorder="1" applyAlignment="1">
      <alignment horizontal="center" vertical="top" wrapText="1"/>
    </xf>
    <xf numFmtId="0" fontId="31" fillId="0" borderId="177" xfId="0" applyFont="1" applyBorder="1" applyAlignment="1">
      <alignment horizontal="center" vertical="top" wrapText="1"/>
    </xf>
    <xf numFmtId="0" fontId="31" fillId="0" borderId="178" xfId="0" applyFont="1" applyBorder="1" applyAlignment="1">
      <alignment horizontal="center" vertical="top" wrapText="1"/>
    </xf>
    <xf numFmtId="0" fontId="31" fillId="0" borderId="56" xfId="0" applyFont="1" applyBorder="1" applyAlignment="1">
      <alignment horizontal="center" vertical="top" wrapText="1"/>
    </xf>
    <xf numFmtId="187" fontId="61" fillId="0" borderId="111" xfId="63" applyFont="1" applyBorder="1" applyAlignment="1">
      <alignment horizontal="center" vertical="top" wrapText="1"/>
    </xf>
    <xf numFmtId="187" fontId="61" fillId="0" borderId="107" xfId="63" applyFont="1" applyBorder="1" applyAlignment="1">
      <alignment horizontal="center" vertical="top" wrapText="1"/>
    </xf>
    <xf numFmtId="187" fontId="61" fillId="0" borderId="108" xfId="63" applyFont="1" applyBorder="1" applyAlignment="1">
      <alignment horizontal="center" vertical="top" wrapText="1"/>
    </xf>
    <xf numFmtId="187" fontId="31" fillId="0" borderId="13" xfId="63" applyFont="1" applyBorder="1" applyAlignment="1">
      <alignment horizontal="center" vertical="top" wrapText="1"/>
    </xf>
    <xf numFmtId="10" fontId="31" fillId="0" borderId="46" xfId="91" applyNumberFormat="1" applyFont="1" applyBorder="1" applyAlignment="1">
      <alignment horizontal="center" vertical="top" wrapText="1"/>
    </xf>
    <xf numFmtId="0" fontId="98" fillId="0" borderId="0" xfId="0" applyFont="1"/>
    <xf numFmtId="0" fontId="99" fillId="0" borderId="0" xfId="0" applyFont="1"/>
    <xf numFmtId="0" fontId="101" fillId="0" borderId="32" xfId="7" applyFont="1" applyBorder="1" applyAlignment="1">
      <alignment horizontal="center" vertical="center"/>
    </xf>
    <xf numFmtId="0" fontId="16" fillId="0" borderId="32" xfId="7" applyFont="1" applyBorder="1" applyAlignment="1">
      <alignment horizontal="center" vertical="center"/>
    </xf>
    <xf numFmtId="0" fontId="99" fillId="0" borderId="179" xfId="0" applyFont="1" applyBorder="1"/>
    <xf numFmtId="0" fontId="102" fillId="0" borderId="0" xfId="0" applyFont="1"/>
    <xf numFmtId="0" fontId="102" fillId="0" borderId="0" xfId="0" applyFont="1" applyBorder="1" applyAlignment="1">
      <alignment horizontal="center"/>
    </xf>
    <xf numFmtId="10" fontId="16" fillId="0" borderId="0" xfId="0" applyNumberFormat="1" applyFont="1"/>
    <xf numFmtId="0" fontId="13" fillId="0" borderId="0" xfId="0" applyFont="1" applyAlignment="1">
      <alignment horizontal="center"/>
    </xf>
    <xf numFmtId="187" fontId="85" fillId="0" borderId="0" xfId="63" applyFont="1" applyAlignment="1">
      <alignment vertical="center"/>
    </xf>
    <xf numFmtId="0" fontId="104" fillId="0" borderId="0" xfId="0" applyFont="1"/>
    <xf numFmtId="0" fontId="0" fillId="9" borderId="0" xfId="0" applyFill="1"/>
    <xf numFmtId="0" fontId="31" fillId="0" borderId="66" xfId="0" applyFont="1" applyBorder="1" applyAlignment="1">
      <alignment horizontal="center" vertical="top" wrapText="1"/>
    </xf>
    <xf numFmtId="187" fontId="85" fillId="0" borderId="0" xfId="63" applyFont="1" applyFill="1" applyBorder="1" applyAlignment="1" applyProtection="1">
      <alignment vertical="center"/>
    </xf>
    <xf numFmtId="0" fontId="16" fillId="0" borderId="0" xfId="0" applyFont="1" applyBorder="1"/>
    <xf numFmtId="0" fontId="38" fillId="2" borderId="180" xfId="0" applyFont="1" applyFill="1" applyBorder="1" applyAlignment="1">
      <alignment horizontal="center" vertical="center" wrapText="1"/>
    </xf>
    <xf numFmtId="0" fontId="38" fillId="2" borderId="181" xfId="0" applyFont="1" applyFill="1" applyBorder="1" applyAlignment="1">
      <alignment horizontal="center" vertical="center" wrapText="1"/>
    </xf>
    <xf numFmtId="0" fontId="38" fillId="2" borderId="182" xfId="0" applyFont="1" applyFill="1" applyBorder="1" applyAlignment="1">
      <alignment horizontal="center" vertical="center" wrapText="1"/>
    </xf>
    <xf numFmtId="187" fontId="85" fillId="0" borderId="0" xfId="63" applyFont="1" applyBorder="1" applyAlignment="1">
      <alignment horizontal="center" vertical="center"/>
    </xf>
    <xf numFmtId="0" fontId="10" fillId="0" borderId="0" xfId="0" applyFont="1" applyAlignment="1">
      <alignment horizontal="left" indent="6"/>
    </xf>
    <xf numFmtId="0" fontId="26" fillId="0" borderId="0" xfId="0" applyFont="1"/>
    <xf numFmtId="0" fontId="52" fillId="0" borderId="0" xfId="0" applyFont="1"/>
    <xf numFmtId="0" fontId="14" fillId="0" borderId="0" xfId="0" applyFont="1"/>
    <xf numFmtId="189" fontId="0" fillId="0" borderId="0" xfId="63" applyNumberFormat="1" applyFont="1"/>
    <xf numFmtId="190" fontId="90" fillId="0" borderId="0" xfId="0" applyNumberFormat="1" applyFont="1"/>
    <xf numFmtId="0" fontId="31" fillId="0" borderId="0" xfId="0" applyFont="1" applyFill="1" applyAlignment="1">
      <alignment horizontal="left"/>
    </xf>
    <xf numFmtId="0" fontId="105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0" fontId="68" fillId="0" borderId="0" xfId="0" applyFont="1" applyFill="1" applyAlignment="1">
      <alignment horizontal="right"/>
    </xf>
    <xf numFmtId="0" fontId="111" fillId="0" borderId="0" xfId="0" applyFont="1"/>
    <xf numFmtId="0" fontId="114" fillId="0" borderId="183" xfId="0" applyFont="1" applyBorder="1" applyAlignment="1">
      <alignment horizontal="center" vertical="top" wrapText="1"/>
    </xf>
    <xf numFmtId="0" fontId="115" fillId="0" borderId="44" xfId="0" applyFont="1" applyBorder="1" applyAlignment="1">
      <alignment horizontal="center" vertical="top" wrapText="1"/>
    </xf>
    <xf numFmtId="0" fontId="114" fillId="0" borderId="44" xfId="0" applyFont="1" applyBorder="1" applyAlignment="1">
      <alignment horizontal="center" wrapText="1"/>
    </xf>
    <xf numFmtId="0" fontId="116" fillId="0" borderId="44" xfId="0" applyFont="1" applyBorder="1" applyAlignment="1">
      <alignment horizontal="center" wrapText="1"/>
    </xf>
    <xf numFmtId="0" fontId="114" fillId="0" borderId="184" xfId="0" applyFont="1" applyBorder="1" applyAlignment="1">
      <alignment horizontal="center" wrapText="1"/>
    </xf>
    <xf numFmtId="0" fontId="114" fillId="0" borderId="44" xfId="0" applyFont="1" applyBorder="1" applyAlignment="1">
      <alignment horizontal="center" vertical="top" wrapText="1"/>
    </xf>
    <xf numFmtId="0" fontId="114" fillId="0" borderId="183" xfId="0" applyFont="1" applyBorder="1" applyAlignment="1">
      <alignment horizontal="center" wrapText="1"/>
    </xf>
    <xf numFmtId="0" fontId="114" fillId="0" borderId="185" xfId="0" applyFont="1" applyBorder="1" applyAlignment="1">
      <alignment horizontal="center" vertical="top" wrapText="1"/>
    </xf>
    <xf numFmtId="0" fontId="114" fillId="0" borderId="186" xfId="0" applyFont="1" applyBorder="1" applyAlignment="1">
      <alignment horizontal="center" vertical="top" wrapText="1"/>
    </xf>
    <xf numFmtId="0" fontId="114" fillId="0" borderId="186" xfId="0" applyFont="1" applyBorder="1" applyAlignment="1">
      <alignment horizontal="center" wrapText="1"/>
    </xf>
    <xf numFmtId="0" fontId="116" fillId="0" borderId="186" xfId="0" applyFont="1" applyBorder="1" applyAlignment="1">
      <alignment horizontal="center" wrapText="1"/>
    </xf>
    <xf numFmtId="0" fontId="114" fillId="0" borderId="187" xfId="0" applyFont="1" applyBorder="1" applyAlignment="1">
      <alignment horizontal="center" wrapText="1"/>
    </xf>
    <xf numFmtId="0" fontId="3" fillId="0" borderId="188" xfId="0" applyFont="1" applyBorder="1" applyAlignment="1"/>
    <xf numFmtId="0" fontId="32" fillId="0" borderId="188" xfId="0" applyFont="1" applyBorder="1" applyAlignment="1"/>
    <xf numFmtId="0" fontId="48" fillId="0" borderId="188" xfId="0" applyFont="1" applyBorder="1" applyAlignment="1"/>
    <xf numFmtId="0" fontId="16" fillId="0" borderId="106" xfId="7" applyFont="1" applyBorder="1" applyAlignment="1">
      <alignment horizontal="center" vertical="center"/>
    </xf>
    <xf numFmtId="0" fontId="16" fillId="0" borderId="189" xfId="7" applyFont="1" applyBorder="1" applyAlignment="1">
      <alignment horizontal="left" vertical="center"/>
    </xf>
    <xf numFmtId="0" fontId="16" fillId="0" borderId="122" xfId="7" applyFont="1" applyBorder="1" applyAlignment="1">
      <alignment horizontal="left" vertical="center"/>
    </xf>
    <xf numFmtId="0" fontId="16" fillId="0" borderId="190" xfId="7" applyFont="1" applyBorder="1" applyAlignment="1">
      <alignment horizontal="left" vertical="center"/>
    </xf>
    <xf numFmtId="0" fontId="16" fillId="0" borderId="105" xfId="7" applyFont="1" applyBorder="1" applyAlignment="1">
      <alignment horizontal="left" vertical="center"/>
    </xf>
    <xf numFmtId="0" fontId="16" fillId="0" borderId="0" xfId="7" applyFont="1" applyBorder="1" applyAlignment="1">
      <alignment horizontal="left" vertical="center"/>
    </xf>
    <xf numFmtId="0" fontId="16" fillId="0" borderId="120" xfId="7" applyFont="1" applyBorder="1" applyAlignment="1">
      <alignment horizontal="left" vertical="center"/>
    </xf>
    <xf numFmtId="0" fontId="14" fillId="0" borderId="0" xfId="0" applyFont="1" applyAlignment="1">
      <alignment horizontal="left"/>
    </xf>
    <xf numFmtId="187" fontId="117" fillId="0" borderId="0" xfId="63" applyFont="1" applyAlignment="1">
      <alignment vertical="center"/>
    </xf>
    <xf numFmtId="0" fontId="118" fillId="0" borderId="0" xfId="0" applyFont="1" applyFill="1" applyAlignment="1">
      <alignment horizontal="left"/>
    </xf>
    <xf numFmtId="0" fontId="64" fillId="0" borderId="0" xfId="0" applyFont="1"/>
    <xf numFmtId="0" fontId="31" fillId="0" borderId="57" xfId="0" applyFont="1" applyFill="1" applyBorder="1" applyAlignment="1">
      <alignment horizontal="center" wrapText="1"/>
    </xf>
    <xf numFmtId="0" fontId="31" fillId="0" borderId="61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top" wrapText="1"/>
    </xf>
    <xf numFmtId="0" fontId="32" fillId="0" borderId="0" xfId="0" applyFont="1" applyBorder="1" applyAlignment="1">
      <alignment horizontal="left"/>
    </xf>
    <xf numFmtId="0" fontId="16" fillId="0" borderId="0" xfId="0" applyFont="1" applyFill="1"/>
    <xf numFmtId="0" fontId="0" fillId="0" borderId="0" xfId="0" applyFill="1"/>
    <xf numFmtId="0" fontId="10" fillId="0" borderId="0" xfId="0" applyFont="1" applyFill="1"/>
    <xf numFmtId="0" fontId="16" fillId="0" borderId="0" xfId="0" applyFont="1" applyFill="1" applyAlignment="1">
      <alignment vertical="top"/>
    </xf>
    <xf numFmtId="0" fontId="38" fillId="0" borderId="73" xfId="0" applyFont="1" applyFill="1" applyBorder="1" applyAlignment="1">
      <alignment horizontal="center" vertical="center" wrapText="1"/>
    </xf>
    <xf numFmtId="0" fontId="38" fillId="0" borderId="166" xfId="0" applyFont="1" applyFill="1" applyBorder="1" applyAlignment="1">
      <alignment horizontal="center" vertical="center" wrapText="1"/>
    </xf>
    <xf numFmtId="0" fontId="38" fillId="0" borderId="43" xfId="0" applyFont="1" applyFill="1" applyBorder="1" applyAlignment="1">
      <alignment horizontal="center" vertical="center" wrapText="1"/>
    </xf>
    <xf numFmtId="0" fontId="31" fillId="0" borderId="64" xfId="0" applyFont="1" applyFill="1" applyBorder="1" applyAlignment="1">
      <alignment horizontal="center" vertical="top" wrapText="1"/>
    </xf>
    <xf numFmtId="0" fontId="31" fillId="0" borderId="102" xfId="0" applyFont="1" applyFill="1" applyBorder="1" applyAlignment="1">
      <alignment horizontal="center" vertical="top" wrapText="1"/>
    </xf>
    <xf numFmtId="0" fontId="31" fillId="0" borderId="191" xfId="0" applyFont="1" applyFill="1" applyBorder="1" applyAlignment="1">
      <alignment horizontal="center" vertical="top" wrapText="1"/>
    </xf>
    <xf numFmtId="0" fontId="31" fillId="0" borderId="58" xfId="0" applyFont="1" applyFill="1" applyBorder="1" applyAlignment="1">
      <alignment horizontal="center" vertical="top" wrapText="1"/>
    </xf>
    <xf numFmtId="0" fontId="31" fillId="0" borderId="84" xfId="0" applyFont="1" applyFill="1" applyBorder="1" applyAlignment="1">
      <alignment horizontal="center" vertical="top" wrapText="1"/>
    </xf>
    <xf numFmtId="0" fontId="31" fillId="0" borderId="192" xfId="0" applyFont="1" applyFill="1" applyBorder="1" applyAlignment="1">
      <alignment horizontal="center" vertical="top" wrapText="1"/>
    </xf>
    <xf numFmtId="0" fontId="31" fillId="0" borderId="60" xfId="0" applyFont="1" applyFill="1" applyBorder="1" applyAlignment="1">
      <alignment horizontal="center" vertical="top" wrapText="1"/>
    </xf>
    <xf numFmtId="0" fontId="31" fillId="0" borderId="151" xfId="0" applyFont="1" applyFill="1" applyBorder="1" applyAlignment="1">
      <alignment horizontal="center" vertical="top" wrapText="1"/>
    </xf>
    <xf numFmtId="0" fontId="31" fillId="0" borderId="156" xfId="0" applyFont="1" applyFill="1" applyBorder="1" applyAlignment="1">
      <alignment horizontal="center" vertical="top" wrapText="1"/>
    </xf>
    <xf numFmtId="0" fontId="29" fillId="0" borderId="0" xfId="0" applyFont="1" applyFill="1" applyAlignment="1">
      <alignment horizontal="center"/>
    </xf>
    <xf numFmtId="0" fontId="119" fillId="0" borderId="0" xfId="0" applyFont="1"/>
    <xf numFmtId="0" fontId="22" fillId="0" borderId="0" xfId="0" applyFont="1"/>
    <xf numFmtId="0" fontId="10" fillId="0" borderId="0" xfId="0" applyFont="1" applyFill="1" applyAlignment="1">
      <alignment vertical="top"/>
    </xf>
    <xf numFmtId="0" fontId="0" fillId="0" borderId="0" xfId="0" applyFill="1" applyAlignment="1">
      <alignment vertical="top"/>
    </xf>
    <xf numFmtId="0" fontId="28" fillId="0" borderId="0" xfId="0" applyFont="1" applyFill="1" applyAlignment="1">
      <alignment horizontal="left"/>
    </xf>
    <xf numFmtId="0" fontId="24" fillId="0" borderId="0" xfId="0" applyFont="1" applyFill="1"/>
    <xf numFmtId="0" fontId="10" fillId="0" borderId="0" xfId="0" applyFont="1" applyFill="1" applyAlignment="1"/>
    <xf numFmtId="0" fontId="24" fillId="0" borderId="0" xfId="0" applyFont="1" applyFill="1" applyAlignment="1"/>
    <xf numFmtId="0" fontId="32" fillId="0" borderId="0" xfId="0" applyFont="1" applyFill="1" applyAlignment="1"/>
    <xf numFmtId="0" fontId="31" fillId="0" borderId="0" xfId="0" applyFont="1" applyFill="1" applyAlignment="1"/>
    <xf numFmtId="0" fontId="24" fillId="0" borderId="0" xfId="0" applyFont="1" applyFill="1" applyAlignment="1">
      <alignment horizontal="left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 vertical="top" wrapText="1"/>
    </xf>
    <xf numFmtId="0" fontId="31" fillId="0" borderId="0" xfId="0" applyFont="1" applyAlignment="1">
      <alignment horizontal="left" vertical="top" textRotation="180"/>
    </xf>
    <xf numFmtId="193" fontId="31" fillId="0" borderId="32" xfId="0" applyNumberFormat="1" applyFont="1" applyBorder="1"/>
    <xf numFmtId="187" fontId="31" fillId="0" borderId="32" xfId="63" applyFont="1" applyBorder="1"/>
    <xf numFmtId="187" fontId="31" fillId="0" borderId="35" xfId="63" applyFont="1" applyBorder="1"/>
    <xf numFmtId="187" fontId="32" fillId="0" borderId="12" xfId="63" applyFont="1" applyBorder="1" applyAlignment="1">
      <alignment horizontal="center" vertical="center" wrapText="1"/>
    </xf>
    <xf numFmtId="187" fontId="62" fillId="0" borderId="130" xfId="63" applyFont="1" applyBorder="1" applyAlignment="1">
      <alignment horizontal="center" vertical="center" wrapText="1"/>
    </xf>
    <xf numFmtId="187" fontId="24" fillId="0" borderId="6" xfId="63" applyFont="1" applyBorder="1" applyAlignment="1">
      <alignment horizontal="center" vertical="center" wrapText="1"/>
    </xf>
    <xf numFmtId="187" fontId="38" fillId="0" borderId="37" xfId="63" applyFont="1" applyBorder="1" applyAlignment="1">
      <alignment horizontal="center" shrinkToFit="1"/>
    </xf>
    <xf numFmtId="9" fontId="31" fillId="0" borderId="124" xfId="91" applyFont="1" applyFill="1" applyBorder="1" applyAlignment="1">
      <alignment horizontal="center" vertical="top" wrapText="1"/>
    </xf>
    <xf numFmtId="9" fontId="31" fillId="0" borderId="23" xfId="91" applyFont="1" applyFill="1" applyBorder="1" applyAlignment="1">
      <alignment horizontal="center" vertical="top" wrapText="1"/>
    </xf>
    <xf numFmtId="0" fontId="29" fillId="10" borderId="166" xfId="0" applyFont="1" applyFill="1" applyBorder="1" applyAlignment="1">
      <alignment horizontal="center" vertical="top" wrapText="1"/>
    </xf>
    <xf numFmtId="0" fontId="31" fillId="10" borderId="46" xfId="0" applyFont="1" applyFill="1" applyBorder="1" applyAlignment="1">
      <alignment horizontal="center" vertical="top" wrapText="1"/>
    </xf>
    <xf numFmtId="0" fontId="143" fillId="0" borderId="0" xfId="0" applyFont="1"/>
    <xf numFmtId="0" fontId="143" fillId="11" borderId="0" xfId="0" applyFont="1" applyFill="1"/>
    <xf numFmtId="187" fontId="24" fillId="0" borderId="117" xfId="63" applyFont="1" applyFill="1" applyBorder="1" applyAlignment="1">
      <alignment horizontal="center" wrapText="1"/>
    </xf>
    <xf numFmtId="187" fontId="0" fillId="0" borderId="0" xfId="63" applyFont="1"/>
    <xf numFmtId="0" fontId="31" fillId="0" borderId="43" xfId="0" applyFont="1" applyBorder="1"/>
    <xf numFmtId="0" fontId="31" fillId="3" borderId="43" xfId="0" applyFont="1" applyFill="1" applyBorder="1"/>
    <xf numFmtId="0" fontId="31" fillId="3" borderId="74" xfId="0" applyFont="1" applyFill="1" applyBorder="1"/>
    <xf numFmtId="187" fontId="31" fillId="0" borderId="43" xfId="0" applyNumberFormat="1" applyFont="1" applyBorder="1"/>
    <xf numFmtId="43" fontId="31" fillId="0" borderId="43" xfId="0" applyNumberFormat="1" applyFont="1" applyBorder="1"/>
    <xf numFmtId="0" fontId="121" fillId="0" borderId="0" xfId="0" applyFont="1" applyAlignment="1"/>
    <xf numFmtId="187" fontId="62" fillId="0" borderId="46" xfId="63" applyFont="1" applyBorder="1" applyAlignment="1">
      <alignment horizontal="center" vertical="center" wrapText="1"/>
    </xf>
    <xf numFmtId="187" fontId="62" fillId="0" borderId="13" xfId="63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0" fillId="0" borderId="0" xfId="0" applyAlignment="1"/>
    <xf numFmtId="0" fontId="24" fillId="0" borderId="0" xfId="0" applyFont="1" applyBorder="1" applyAlignment="1">
      <alignment wrapText="1"/>
    </xf>
    <xf numFmtId="0" fontId="26" fillId="0" borderId="0" xfId="0" applyFont="1" applyBorder="1" applyAlignment="1"/>
    <xf numFmtId="0" fontId="26" fillId="0" borderId="1" xfId="0" applyFont="1" applyBorder="1" applyAlignment="1"/>
    <xf numFmtId="195" fontId="24" fillId="0" borderId="117" xfId="63" applyNumberFormat="1" applyFont="1" applyBorder="1" applyAlignment="1">
      <alignment horizontal="center" wrapText="1"/>
    </xf>
    <xf numFmtId="0" fontId="0" fillId="0" borderId="12" xfId="0" applyBorder="1"/>
    <xf numFmtId="0" fontId="107" fillId="2" borderId="186" xfId="0" applyFont="1" applyFill="1" applyBorder="1" applyAlignment="1">
      <alignment horizontal="center" vertical="center" textRotation="90" wrapText="1"/>
    </xf>
    <xf numFmtId="0" fontId="24" fillId="2" borderId="167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horizontal="left" vertical="center" wrapText="1"/>
    </xf>
    <xf numFmtId="0" fontId="24" fillId="2" borderId="14" xfId="0" applyFont="1" applyFill="1" applyBorder="1" applyAlignment="1">
      <alignment wrapText="1"/>
    </xf>
    <xf numFmtId="0" fontId="24" fillId="0" borderId="193" xfId="0" applyFont="1" applyBorder="1" applyAlignment="1">
      <alignment horizontal="center" wrapText="1"/>
    </xf>
    <xf numFmtId="0" fontId="24" fillId="0" borderId="194" xfId="0" applyFont="1" applyBorder="1" applyAlignment="1">
      <alignment horizontal="center" wrapText="1"/>
    </xf>
    <xf numFmtId="0" fontId="24" fillId="0" borderId="195" xfId="0" applyFont="1" applyBorder="1" applyAlignment="1">
      <alignment horizontal="center" vertical="center" wrapText="1"/>
    </xf>
    <xf numFmtId="0" fontId="24" fillId="0" borderId="196" xfId="0" applyFont="1" applyBorder="1" applyAlignment="1">
      <alignment horizontal="center" vertical="center" wrapText="1"/>
    </xf>
    <xf numFmtId="0" fontId="59" fillId="0" borderId="197" xfId="0" applyFont="1" applyBorder="1" applyAlignment="1">
      <alignment horizontal="center" vertical="center" wrapText="1"/>
    </xf>
    <xf numFmtId="0" fontId="1" fillId="0" borderId="0" xfId="0" applyFont="1"/>
    <xf numFmtId="0" fontId="31" fillId="2" borderId="43" xfId="0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wrapText="1"/>
    </xf>
    <xf numFmtId="0" fontId="122" fillId="0" borderId="0" xfId="0" applyFont="1"/>
    <xf numFmtId="0" fontId="27" fillId="0" borderId="0" xfId="0" applyFont="1" applyFill="1" applyAlignment="1">
      <alignment horizontal="center"/>
    </xf>
    <xf numFmtId="0" fontId="54" fillId="0" borderId="198" xfId="0" applyFont="1" applyFill="1" applyBorder="1" applyAlignment="1">
      <alignment horizontal="center" vertical="center" wrapText="1"/>
    </xf>
    <xf numFmtId="0" fontId="54" fillId="0" borderId="65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42" fillId="0" borderId="69" xfId="0" applyFont="1" applyFill="1" applyBorder="1"/>
    <xf numFmtId="16" fontId="42" fillId="0" borderId="0" xfId="0" applyNumberFormat="1" applyFont="1" applyFill="1"/>
    <xf numFmtId="0" fontId="42" fillId="0" borderId="70" xfId="0" applyFont="1" applyFill="1" applyBorder="1"/>
    <xf numFmtId="0" fontId="42" fillId="0" borderId="71" xfId="0" applyFont="1" applyFill="1" applyBorder="1" applyAlignment="1">
      <alignment wrapText="1"/>
    </xf>
    <xf numFmtId="0" fontId="42" fillId="0" borderId="71" xfId="0" applyFont="1" applyFill="1" applyBorder="1" applyAlignment="1">
      <alignment horizontal="center"/>
    </xf>
    <xf numFmtId="0" fontId="42" fillId="0" borderId="71" xfId="0" applyFont="1" applyFill="1" applyBorder="1"/>
    <xf numFmtId="0" fontId="42" fillId="0" borderId="72" xfId="0" applyFont="1" applyFill="1" applyBorder="1"/>
    <xf numFmtId="0" fontId="42" fillId="0" borderId="0" xfId="0" applyFont="1" applyFill="1" applyBorder="1"/>
    <xf numFmtId="0" fontId="42" fillId="0" borderId="0" xfId="0" applyFont="1" applyFill="1" applyBorder="1" applyAlignment="1">
      <alignment wrapText="1"/>
    </xf>
    <xf numFmtId="0" fontId="42" fillId="0" borderId="0" xfId="0" applyFont="1" applyFill="1" applyBorder="1" applyAlignment="1">
      <alignment horizontal="center"/>
    </xf>
    <xf numFmtId="0" fontId="42" fillId="0" borderId="199" xfId="0" applyFont="1" applyFill="1" applyBorder="1"/>
    <xf numFmtId="0" fontId="42" fillId="0" borderId="199" xfId="0" applyFont="1" applyFill="1" applyBorder="1" applyAlignment="1">
      <alignment wrapText="1"/>
    </xf>
    <xf numFmtId="0" fontId="42" fillId="0" borderId="199" xfId="0" applyFont="1" applyFill="1" applyBorder="1" applyAlignment="1">
      <alignment horizontal="center"/>
    </xf>
    <xf numFmtId="0" fontId="32" fillId="0" borderId="0" xfId="0" applyFont="1" applyBorder="1" applyAlignment="1">
      <alignment vertical="center"/>
    </xf>
    <xf numFmtId="0" fontId="38" fillId="0" borderId="28" xfId="0" applyFont="1" applyFill="1" applyBorder="1" applyAlignment="1">
      <alignment horizontal="center" vertical="center" wrapText="1"/>
    </xf>
    <xf numFmtId="0" fontId="144" fillId="0" borderId="0" xfId="0" applyFont="1"/>
    <xf numFmtId="0" fontId="145" fillId="0" borderId="28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187" fontId="31" fillId="0" borderId="59" xfId="63" applyFont="1" applyBorder="1" applyAlignment="1">
      <alignment horizontal="center" vertical="top" wrapText="1"/>
    </xf>
    <xf numFmtId="0" fontId="31" fillId="0" borderId="59" xfId="0" applyFont="1" applyFill="1" applyBorder="1" applyAlignment="1">
      <alignment horizontal="center" vertical="top" wrapText="1"/>
    </xf>
    <xf numFmtId="0" fontId="31" fillId="0" borderId="62" xfId="0" applyFont="1" applyFill="1" applyBorder="1" applyAlignment="1">
      <alignment horizontal="center" vertical="top" wrapText="1"/>
    </xf>
    <xf numFmtId="0" fontId="32" fillId="0" borderId="120" xfId="0" applyFont="1" applyFill="1" applyBorder="1" applyAlignment="1"/>
    <xf numFmtId="0" fontId="32" fillId="0" borderId="0" xfId="0" applyFont="1" applyAlignment="1">
      <alignment horizontal="left" vertical="center"/>
    </xf>
    <xf numFmtId="0" fontId="32" fillId="0" borderId="0" xfId="0" applyFont="1" applyFill="1" applyBorder="1" applyAlignment="1">
      <alignment horizontal="left" vertical="top"/>
    </xf>
    <xf numFmtId="0" fontId="146" fillId="0" borderId="0" xfId="0" applyFont="1" applyAlignment="1"/>
    <xf numFmtId="0" fontId="54" fillId="0" borderId="0" xfId="0" applyFont="1"/>
    <xf numFmtId="0" fontId="127" fillId="0" borderId="0" xfId="0" applyFont="1"/>
    <xf numFmtId="0" fontId="147" fillId="0" borderId="0" xfId="0" applyFont="1"/>
    <xf numFmtId="0" fontId="3" fillId="0" borderId="0" xfId="0" applyFont="1" applyAlignment="1"/>
    <xf numFmtId="0" fontId="129" fillId="0" borderId="0" xfId="0" applyFont="1"/>
    <xf numFmtId="0" fontId="16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/>
    </xf>
    <xf numFmtId="0" fontId="5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54" fillId="0" borderId="0" xfId="0" applyFont="1" applyAlignment="1">
      <alignment horizontal="left"/>
    </xf>
    <xf numFmtId="0" fontId="54" fillId="0" borderId="0" xfId="0" applyFont="1" applyAlignment="1"/>
    <xf numFmtId="0" fontId="16" fillId="0" borderId="106" xfId="0" applyFont="1" applyBorder="1" applyAlignment="1">
      <alignment horizontal="left" wrapText="1"/>
    </xf>
    <xf numFmtId="0" fontId="0" fillId="0" borderId="179" xfId="0" applyBorder="1"/>
    <xf numFmtId="0" fontId="3" fillId="0" borderId="65" xfId="0" applyFont="1" applyBorder="1" applyAlignment="1">
      <alignment horizontal="center" vertical="top" wrapText="1"/>
    </xf>
    <xf numFmtId="0" fontId="3" fillId="0" borderId="104" xfId="0" applyFont="1" applyBorder="1" applyAlignment="1">
      <alignment horizontal="center" vertical="top" wrapText="1"/>
    </xf>
    <xf numFmtId="0" fontId="32" fillId="0" borderId="84" xfId="0" quotePrefix="1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/>
    </xf>
    <xf numFmtId="0" fontId="24" fillId="0" borderId="117" xfId="63" applyNumberFormat="1" applyFont="1" applyBorder="1" applyAlignment="1">
      <alignment horizontal="center" wrapText="1"/>
    </xf>
    <xf numFmtId="0" fontId="24" fillId="0" borderId="56" xfId="63" applyNumberFormat="1" applyFont="1" applyBorder="1" applyAlignment="1">
      <alignment horizontal="justify" vertical="top" wrapText="1"/>
    </xf>
    <xf numFmtId="4" fontId="0" fillId="0" borderId="0" xfId="0" applyNumberFormat="1"/>
    <xf numFmtId="197" fontId="16" fillId="0" borderId="32" xfId="63" applyNumberFormat="1" applyFont="1" applyBorder="1" applyAlignment="1">
      <alignment horizontal="center" vertical="center"/>
    </xf>
    <xf numFmtId="0" fontId="132" fillId="0" borderId="0" xfId="0" applyFont="1" applyAlignment="1">
      <alignment horizontal="left"/>
    </xf>
    <xf numFmtId="0" fontId="133" fillId="0" borderId="0" xfId="0" applyFont="1" applyAlignment="1">
      <alignment horizontal="left"/>
    </xf>
    <xf numFmtId="0" fontId="134" fillId="0" borderId="0" xfId="0" applyFont="1" applyFill="1" applyAlignment="1">
      <alignment horizontal="left"/>
    </xf>
    <xf numFmtId="0" fontId="133" fillId="0" borderId="0" xfId="0" applyFont="1" applyFill="1" applyAlignment="1">
      <alignment horizontal="left"/>
    </xf>
    <xf numFmtId="0" fontId="132" fillId="0" borderId="0" xfId="0" applyFont="1" applyFill="1" applyAlignment="1">
      <alignment horizontal="left"/>
    </xf>
    <xf numFmtId="0" fontId="135" fillId="0" borderId="0" xfId="0" applyFont="1"/>
    <xf numFmtId="0" fontId="136" fillId="0" borderId="0" xfId="0" applyFont="1"/>
    <xf numFmtId="189" fontId="135" fillId="0" borderId="0" xfId="63" applyNumberFormat="1" applyFont="1"/>
    <xf numFmtId="0" fontId="137" fillId="0" borderId="0" xfId="0" applyFont="1" applyAlignment="1">
      <alignment horizontal="center"/>
    </xf>
    <xf numFmtId="189" fontId="135" fillId="0" borderId="0" xfId="0" applyNumberFormat="1" applyFont="1"/>
    <xf numFmtId="187" fontId="38" fillId="0" borderId="12" xfId="63" applyFont="1" applyBorder="1" applyAlignment="1">
      <alignment horizontal="center" vertical="center" wrapText="1"/>
    </xf>
    <xf numFmtId="187" fontId="38" fillId="0" borderId="22" xfId="63" applyFont="1" applyBorder="1" applyAlignment="1">
      <alignment horizontal="center" wrapText="1"/>
    </xf>
    <xf numFmtId="187" fontId="38" fillId="0" borderId="31" xfId="63" applyFont="1" applyBorder="1" applyAlignment="1">
      <alignment horizontal="center" shrinkToFit="1"/>
    </xf>
    <xf numFmtId="187" fontId="38" fillId="0" borderId="32" xfId="63" applyFont="1" applyBorder="1" applyAlignment="1">
      <alignment horizontal="center" shrinkToFit="1"/>
    </xf>
    <xf numFmtId="187" fontId="38" fillId="0" borderId="29" xfId="63" applyFont="1" applyFill="1" applyBorder="1" applyAlignment="1">
      <alignment horizontal="center" vertical="top" shrinkToFit="1"/>
    </xf>
    <xf numFmtId="187" fontId="38" fillId="0" borderId="23" xfId="63" applyFont="1" applyBorder="1" applyAlignment="1">
      <alignment horizontal="center" wrapText="1"/>
    </xf>
    <xf numFmtId="187" fontId="38" fillId="3" borderId="31" xfId="63" applyFont="1" applyFill="1" applyBorder="1" applyAlignment="1">
      <alignment horizontal="center" vertical="top" shrinkToFit="1"/>
    </xf>
    <xf numFmtId="187" fontId="38" fillId="0" borderId="22" xfId="63" applyFont="1" applyBorder="1" applyAlignment="1">
      <alignment horizontal="center" vertical="center" wrapText="1"/>
    </xf>
    <xf numFmtId="187" fontId="38" fillId="0" borderId="31" xfId="63" applyFont="1" applyBorder="1" applyAlignment="1">
      <alignment horizontal="center" vertical="top" shrinkToFit="1"/>
    </xf>
    <xf numFmtId="187" fontId="38" fillId="0" borderId="29" xfId="63" applyFont="1" applyBorder="1" applyAlignment="1">
      <alignment horizontal="center" vertical="center"/>
    </xf>
    <xf numFmtId="187" fontId="38" fillId="0" borderId="28" xfId="63" applyFont="1" applyFill="1" applyBorder="1" applyAlignment="1">
      <alignment horizontal="center" vertical="center" wrapText="1"/>
    </xf>
    <xf numFmtId="187" fontId="38" fillId="0" borderId="28" xfId="63" applyFont="1" applyBorder="1" applyAlignment="1">
      <alignment horizontal="center" wrapText="1"/>
    </xf>
    <xf numFmtId="187" fontId="38" fillId="3" borderId="33" xfId="63" applyFont="1" applyFill="1" applyBorder="1" applyAlignment="1">
      <alignment horizontal="center" vertical="top" shrinkToFit="1"/>
    </xf>
    <xf numFmtId="187" fontId="38" fillId="0" borderId="29" xfId="63" applyFont="1" applyBorder="1" applyAlignment="1">
      <alignment horizontal="center" shrinkToFit="1"/>
    </xf>
    <xf numFmtId="187" fontId="38" fillId="0" borderId="30" xfId="63" applyFont="1" applyBorder="1" applyAlignment="1">
      <alignment horizontal="center" shrinkToFit="1"/>
    </xf>
    <xf numFmtId="187" fontId="38" fillId="0" borderId="11" xfId="63" applyFont="1" applyBorder="1" applyAlignment="1">
      <alignment horizontal="center" shrinkToFit="1"/>
    </xf>
    <xf numFmtId="187" fontId="38" fillId="0" borderId="33" xfId="63" applyFont="1" applyBorder="1" applyAlignment="1">
      <alignment horizontal="center" shrinkToFit="1"/>
    </xf>
    <xf numFmtId="187" fontId="38" fillId="0" borderId="34" xfId="63" applyFont="1" applyBorder="1" applyAlignment="1">
      <alignment horizontal="center" shrinkToFit="1"/>
    </xf>
    <xf numFmtId="187" fontId="38" fillId="3" borderId="39" xfId="63" applyFont="1" applyFill="1" applyBorder="1" applyAlignment="1">
      <alignment horizontal="center" vertical="top" shrinkToFit="1"/>
    </xf>
    <xf numFmtId="0" fontId="143" fillId="0" borderId="0" xfId="0" applyFont="1" applyAlignment="1">
      <alignment horizontal="right"/>
    </xf>
    <xf numFmtId="0" fontId="13" fillId="0" borderId="0" xfId="0" applyFont="1" applyAlignment="1"/>
    <xf numFmtId="0" fontId="121" fillId="0" borderId="0" xfId="0" applyFont="1"/>
    <xf numFmtId="0" fontId="41" fillId="0" borderId="0" xfId="0" applyFont="1"/>
    <xf numFmtId="0" fontId="24" fillId="0" borderId="0" xfId="0" applyFont="1" applyBorder="1" applyAlignment="1">
      <alignment horizontal="justify"/>
    </xf>
    <xf numFmtId="0" fontId="66" fillId="5" borderId="10" xfId="0" applyFont="1" applyFill="1" applyBorder="1" applyAlignment="1">
      <alignment vertical="center" wrapText="1"/>
    </xf>
    <xf numFmtId="0" fontId="66" fillId="5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1" fillId="3" borderId="32" xfId="0" applyFont="1" applyFill="1" applyBorder="1" applyAlignment="1">
      <alignment horizontal="center" vertical="top" wrapText="1"/>
    </xf>
    <xf numFmtId="190" fontId="1" fillId="0" borderId="0" xfId="0" applyNumberFormat="1" applyFont="1"/>
    <xf numFmtId="0" fontId="3" fillId="0" borderId="57" xfId="0" applyFont="1" applyFill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1" fillId="0" borderId="65" xfId="0" applyFont="1" applyBorder="1" applyAlignment="1">
      <alignment horizontal="center" vertical="center" wrapText="1"/>
    </xf>
    <xf numFmtId="0" fontId="31" fillId="0" borderId="0" xfId="0" applyNumberFormat="1" applyFont="1" applyAlignment="1">
      <alignment wrapText="1"/>
    </xf>
    <xf numFmtId="0" fontId="149" fillId="0" borderId="0" xfId="0" applyFont="1" applyAlignment="1">
      <alignment horizontal="left"/>
    </xf>
    <xf numFmtId="0" fontId="132" fillId="0" borderId="0" xfId="0" applyFont="1" applyBorder="1" applyAlignment="1">
      <alignment horizontal="left"/>
    </xf>
    <xf numFmtId="0" fontId="133" fillId="2" borderId="15" xfId="0" applyFont="1" applyFill="1" applyBorder="1" applyAlignment="1">
      <alignment horizontal="center" wrapText="1"/>
    </xf>
    <xf numFmtId="0" fontId="133" fillId="2" borderId="14" xfId="0" applyFont="1" applyFill="1" applyBorder="1" applyAlignment="1">
      <alignment horizontal="center" vertical="top" wrapText="1"/>
    </xf>
    <xf numFmtId="0" fontId="133" fillId="0" borderId="12" xfId="0" applyFont="1" applyBorder="1" applyAlignment="1">
      <alignment horizontal="center" vertical="top" wrapText="1"/>
    </xf>
    <xf numFmtId="0" fontId="133" fillId="0" borderId="129" xfId="0" applyFont="1" applyBorder="1" applyAlignment="1">
      <alignment horizontal="center" wrapText="1"/>
    </xf>
    <xf numFmtId="189" fontId="150" fillId="0" borderId="2" xfId="63" applyNumberFormat="1" applyFont="1" applyBorder="1" applyAlignment="1">
      <alignment horizontal="center"/>
    </xf>
    <xf numFmtId="0" fontId="133" fillId="0" borderId="2" xfId="0" applyFont="1" applyBorder="1"/>
    <xf numFmtId="189" fontId="150" fillId="0" borderId="2" xfId="63" applyNumberFormat="1" applyFont="1" applyBorder="1"/>
    <xf numFmtId="0" fontId="133" fillId="0" borderId="3" xfId="0" applyFont="1" applyBorder="1"/>
    <xf numFmtId="43" fontId="135" fillId="0" borderId="0" xfId="0" applyNumberFormat="1" applyFont="1"/>
    <xf numFmtId="0" fontId="133" fillId="0" borderId="10" xfId="0" applyFont="1" applyBorder="1" applyAlignment="1">
      <alignment horizontal="center" wrapText="1"/>
    </xf>
    <xf numFmtId="189" fontId="150" fillId="0" borderId="0" xfId="63" applyNumberFormat="1" applyFont="1" applyBorder="1" applyAlignment="1">
      <alignment horizontal="center"/>
    </xf>
    <xf numFmtId="0" fontId="133" fillId="0" borderId="0" xfId="0" applyFont="1" applyBorder="1"/>
    <xf numFmtId="189" fontId="150" fillId="0" borderId="0" xfId="63" applyNumberFormat="1" applyFont="1" applyBorder="1"/>
    <xf numFmtId="0" fontId="133" fillId="0" borderId="4" xfId="0" applyFont="1" applyBorder="1"/>
    <xf numFmtId="0" fontId="133" fillId="0" borderId="14" xfId="0" applyFont="1" applyBorder="1" applyAlignment="1">
      <alignment horizontal="center" vertical="top" wrapText="1"/>
    </xf>
    <xf numFmtId="0" fontId="133" fillId="0" borderId="130" xfId="0" applyFont="1" applyBorder="1" applyAlignment="1">
      <alignment horizontal="center" wrapText="1"/>
    </xf>
    <xf numFmtId="189" fontId="150" fillId="0" borderId="1" xfId="63" applyNumberFormat="1" applyFont="1" applyBorder="1"/>
    <xf numFmtId="0" fontId="133" fillId="0" borderId="1" xfId="0" applyFont="1" applyBorder="1"/>
    <xf numFmtId="0" fontId="133" fillId="0" borderId="44" xfId="0" applyFont="1" applyBorder="1"/>
    <xf numFmtId="0" fontId="133" fillId="0" borderId="13" xfId="0" applyFont="1" applyBorder="1" applyAlignment="1">
      <alignment horizontal="center" wrapText="1"/>
    </xf>
    <xf numFmtId="0" fontId="132" fillId="0" borderId="166" xfId="0" applyFont="1" applyBorder="1"/>
    <xf numFmtId="0" fontId="133" fillId="0" borderId="142" xfId="0" applyFont="1" applyBorder="1"/>
    <xf numFmtId="0" fontId="135" fillId="0" borderId="0" xfId="0" applyFont="1" applyBorder="1"/>
    <xf numFmtId="0" fontId="10" fillId="0" borderId="137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5" fillId="0" borderId="13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3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11" fillId="0" borderId="0" xfId="0" applyFont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58" fillId="0" borderId="0" xfId="0" applyFont="1" applyAlignment="1">
      <alignment horizontal="center"/>
    </xf>
    <xf numFmtId="0" fontId="4" fillId="0" borderId="200" xfId="0" applyFont="1" applyBorder="1" applyAlignment="1">
      <alignment horizontal="center"/>
    </xf>
    <xf numFmtId="0" fontId="4" fillId="0" borderId="201" xfId="0" applyFont="1" applyBorder="1" applyAlignment="1">
      <alignment horizontal="center"/>
    </xf>
    <xf numFmtId="0" fontId="4" fillId="0" borderId="202" xfId="0" applyFont="1" applyBorder="1" applyAlignment="1">
      <alignment horizontal="center"/>
    </xf>
    <xf numFmtId="0" fontId="59" fillId="0" borderId="189" xfId="0" applyFont="1" applyFill="1" applyBorder="1" applyAlignment="1">
      <alignment horizontal="left" vertical="center" wrapText="1"/>
    </xf>
    <xf numFmtId="0" fontId="59" fillId="0" borderId="122" xfId="0" applyFont="1" applyFill="1" applyBorder="1" applyAlignment="1">
      <alignment horizontal="left" vertical="center" wrapText="1"/>
    </xf>
    <xf numFmtId="0" fontId="25" fillId="0" borderId="129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6" fillId="0" borderId="0" xfId="0" applyFont="1" applyBorder="1" applyAlignment="1">
      <alignment horizontal="left" wrapText="1"/>
    </xf>
    <xf numFmtId="0" fontId="26" fillId="0" borderId="4" xfId="0" applyFont="1" applyBorder="1" applyAlignment="1">
      <alignment horizontal="left" wrapText="1"/>
    </xf>
    <xf numFmtId="0" fontId="59" fillId="0" borderId="33" xfId="0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59" fillId="0" borderId="190" xfId="0" applyFont="1" applyFill="1" applyBorder="1" applyAlignment="1">
      <alignment horizontal="left" vertical="center" wrapText="1"/>
    </xf>
    <xf numFmtId="0" fontId="59" fillId="0" borderId="105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130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top" wrapText="1"/>
    </xf>
    <xf numFmtId="0" fontId="24" fillId="0" borderId="0" xfId="0" applyFont="1" applyAlignment="1">
      <alignment horizontal="justify"/>
    </xf>
    <xf numFmtId="0" fontId="59" fillId="0" borderId="121" xfId="0" applyFont="1" applyBorder="1" applyAlignment="1">
      <alignment vertical="center" wrapText="1"/>
    </xf>
    <xf numFmtId="0" fontId="59" fillId="0" borderId="189" xfId="0" applyFont="1" applyBorder="1" applyAlignment="1">
      <alignment vertical="center" wrapText="1"/>
    </xf>
    <xf numFmtId="0" fontId="59" fillId="0" borderId="122" xfId="0" applyFont="1" applyBorder="1" applyAlignment="1">
      <alignment vertical="center" wrapText="1"/>
    </xf>
    <xf numFmtId="0" fontId="59" fillId="0" borderId="77" xfId="0" applyFont="1" applyBorder="1" applyAlignment="1">
      <alignment vertical="center" wrapText="1"/>
    </xf>
    <xf numFmtId="0" fontId="59" fillId="0" borderId="1" xfId="0" applyFont="1" applyBorder="1" applyAlignment="1">
      <alignment vertical="center" wrapText="1"/>
    </xf>
    <xf numFmtId="0" fontId="59" fillId="0" borderId="123" xfId="0" applyFont="1" applyBorder="1" applyAlignment="1">
      <alignment vertical="center" wrapText="1"/>
    </xf>
    <xf numFmtId="0" fontId="26" fillId="0" borderId="1" xfId="0" applyFont="1" applyBorder="1" applyAlignment="1">
      <alignment horizontal="left" wrapText="1"/>
    </xf>
    <xf numFmtId="0" fontId="26" fillId="0" borderId="44" xfId="0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59" fillId="0" borderId="175" xfId="0" applyFont="1" applyBorder="1" applyAlignment="1">
      <alignment vertical="center" wrapText="1"/>
    </xf>
    <xf numFmtId="0" fontId="59" fillId="0" borderId="76" xfId="0" applyFont="1" applyBorder="1" applyAlignment="1">
      <alignment vertical="center" wrapText="1"/>
    </xf>
    <xf numFmtId="0" fontId="59" fillId="0" borderId="190" xfId="0" applyFont="1" applyBorder="1" applyAlignment="1">
      <alignment vertical="center" wrapText="1"/>
    </xf>
    <xf numFmtId="0" fontId="59" fillId="0" borderId="162" xfId="0" applyFont="1" applyBorder="1" applyAlignment="1">
      <alignment vertical="center" wrapText="1"/>
    </xf>
    <xf numFmtId="0" fontId="59" fillId="0" borderId="121" xfId="0" applyFont="1" applyBorder="1" applyAlignment="1">
      <alignment vertical="center"/>
    </xf>
    <xf numFmtId="0" fontId="59" fillId="0" borderId="189" xfId="0" applyFont="1" applyBorder="1" applyAlignment="1">
      <alignment vertical="center"/>
    </xf>
    <xf numFmtId="0" fontId="59" fillId="0" borderId="175" xfId="0" applyFont="1" applyBorder="1" applyAlignment="1">
      <alignment vertical="center"/>
    </xf>
    <xf numFmtId="0" fontId="59" fillId="0" borderId="76" xfId="0" applyFont="1" applyBorder="1" applyAlignment="1">
      <alignment vertical="center"/>
    </xf>
    <xf numFmtId="0" fontId="59" fillId="0" borderId="190" xfId="0" applyFont="1" applyBorder="1" applyAlignment="1">
      <alignment vertical="center"/>
    </xf>
    <xf numFmtId="0" fontId="59" fillId="0" borderId="162" xfId="0" applyFont="1" applyBorder="1" applyAlignment="1">
      <alignment vertical="center"/>
    </xf>
    <xf numFmtId="0" fontId="59" fillId="0" borderId="77" xfId="0" applyFont="1" applyBorder="1" applyAlignment="1">
      <alignment vertical="center"/>
    </xf>
    <xf numFmtId="0" fontId="59" fillId="0" borderId="1" xfId="0" applyFont="1" applyBorder="1" applyAlignment="1">
      <alignment vertical="center"/>
    </xf>
    <xf numFmtId="0" fontId="59" fillId="0" borderId="44" xfId="0" applyFont="1" applyBorder="1" applyAlignment="1">
      <alignment vertical="center"/>
    </xf>
    <xf numFmtId="0" fontId="59" fillId="0" borderId="1" xfId="0" applyFont="1" applyFill="1" applyBorder="1" applyAlignment="1">
      <alignment horizontal="left" vertical="center" wrapText="1"/>
    </xf>
    <xf numFmtId="0" fontId="59" fillId="0" borderId="123" xfId="0" applyFont="1" applyFill="1" applyBorder="1" applyAlignment="1">
      <alignment horizontal="left" vertical="center" wrapText="1"/>
    </xf>
    <xf numFmtId="0" fontId="59" fillId="0" borderId="105" xfId="0" applyFont="1" applyBorder="1" applyAlignment="1">
      <alignment vertical="center" wrapText="1"/>
    </xf>
    <xf numFmtId="0" fontId="16" fillId="0" borderId="0" xfId="0" applyFont="1" applyAlignment="1">
      <alignment horizontal="left"/>
    </xf>
    <xf numFmtId="0" fontId="24" fillId="2" borderId="36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7" fillId="3" borderId="200" xfId="0" applyFont="1" applyFill="1" applyBorder="1" applyAlignment="1">
      <alignment horizontal="center"/>
    </xf>
    <xf numFmtId="0" fontId="27" fillId="3" borderId="201" xfId="0" applyFont="1" applyFill="1" applyBorder="1" applyAlignment="1">
      <alignment horizontal="center"/>
    </xf>
    <xf numFmtId="0" fontId="27" fillId="3" borderId="202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67" fillId="5" borderId="129" xfId="0" applyFont="1" applyFill="1" applyBorder="1" applyAlignment="1">
      <alignment horizontal="center" vertical="center" wrapText="1"/>
    </xf>
    <xf numFmtId="0" fontId="67" fillId="5" borderId="2" xfId="0" applyFont="1" applyFill="1" applyBorder="1" applyAlignment="1">
      <alignment horizontal="center" vertical="center" wrapText="1"/>
    </xf>
    <xf numFmtId="0" fontId="67" fillId="5" borderId="3" xfId="0" applyFont="1" applyFill="1" applyBorder="1" applyAlignment="1">
      <alignment horizontal="center" vertical="center" wrapText="1"/>
    </xf>
    <xf numFmtId="0" fontId="67" fillId="5" borderId="10" xfId="0" applyFont="1" applyFill="1" applyBorder="1" applyAlignment="1">
      <alignment horizontal="center" vertical="center" wrapText="1"/>
    </xf>
    <xf numFmtId="0" fontId="67" fillId="5" borderId="0" xfId="0" applyFont="1" applyFill="1" applyBorder="1" applyAlignment="1">
      <alignment horizontal="center" vertical="center" wrapText="1"/>
    </xf>
    <xf numFmtId="0" fontId="67" fillId="5" borderId="4" xfId="0" applyFont="1" applyFill="1" applyBorder="1" applyAlignment="1">
      <alignment horizontal="center" vertical="center" wrapText="1"/>
    </xf>
    <xf numFmtId="0" fontId="67" fillId="5" borderId="130" xfId="0" applyFont="1" applyFill="1" applyBorder="1" applyAlignment="1">
      <alignment horizontal="center" vertical="center" wrapText="1"/>
    </xf>
    <xf numFmtId="0" fontId="67" fillId="5" borderId="1" xfId="0" applyFont="1" applyFill="1" applyBorder="1" applyAlignment="1">
      <alignment horizontal="center" vertical="center" wrapText="1"/>
    </xf>
    <xf numFmtId="0" fontId="67" fillId="5" borderId="44" xfId="0" applyFont="1" applyFill="1" applyBorder="1" applyAlignment="1">
      <alignment horizontal="center" vertical="center" wrapText="1"/>
    </xf>
    <xf numFmtId="0" fontId="65" fillId="5" borderId="129" xfId="0" applyFont="1" applyFill="1" applyBorder="1" applyAlignment="1">
      <alignment horizontal="center" vertical="center"/>
    </xf>
    <xf numFmtId="0" fontId="65" fillId="5" borderId="2" xfId="0" applyFont="1" applyFill="1" applyBorder="1" applyAlignment="1">
      <alignment horizontal="center" vertical="center"/>
    </xf>
    <xf numFmtId="0" fontId="65" fillId="5" borderId="3" xfId="0" applyFont="1" applyFill="1" applyBorder="1" applyAlignment="1">
      <alignment horizontal="center" vertical="center"/>
    </xf>
    <xf numFmtId="0" fontId="65" fillId="5" borderId="10" xfId="0" applyFont="1" applyFill="1" applyBorder="1" applyAlignment="1">
      <alignment horizontal="center" vertical="center"/>
    </xf>
    <xf numFmtId="0" fontId="65" fillId="5" borderId="0" xfId="0" applyFont="1" applyFill="1" applyBorder="1" applyAlignment="1">
      <alignment horizontal="center" vertical="center"/>
    </xf>
    <xf numFmtId="0" fontId="65" fillId="5" borderId="4" xfId="0" applyFont="1" applyFill="1" applyBorder="1" applyAlignment="1">
      <alignment horizontal="center" vertical="center"/>
    </xf>
    <xf numFmtId="0" fontId="65" fillId="5" borderId="130" xfId="0" applyFont="1" applyFill="1" applyBorder="1" applyAlignment="1">
      <alignment horizontal="center" vertical="center"/>
    </xf>
    <xf numFmtId="0" fontId="65" fillId="5" borderId="1" xfId="0" applyFont="1" applyFill="1" applyBorder="1" applyAlignment="1">
      <alignment horizontal="center" vertical="center"/>
    </xf>
    <xf numFmtId="0" fontId="65" fillId="5" borderId="44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0" fontId="65" fillId="5" borderId="129" xfId="0" applyFont="1" applyFill="1" applyBorder="1" applyAlignment="1">
      <alignment horizontal="center"/>
    </xf>
    <xf numFmtId="0" fontId="65" fillId="5" borderId="2" xfId="0" applyFont="1" applyFill="1" applyBorder="1" applyAlignment="1">
      <alignment horizontal="center"/>
    </xf>
    <xf numFmtId="0" fontId="65" fillId="5" borderId="3" xfId="0" applyFont="1" applyFill="1" applyBorder="1" applyAlignment="1">
      <alignment horizontal="center"/>
    </xf>
    <xf numFmtId="0" fontId="65" fillId="5" borderId="10" xfId="0" applyFont="1" applyFill="1" applyBorder="1" applyAlignment="1">
      <alignment horizontal="center"/>
    </xf>
    <xf numFmtId="0" fontId="65" fillId="5" borderId="0" xfId="0" applyFont="1" applyFill="1" applyBorder="1" applyAlignment="1">
      <alignment horizontal="center"/>
    </xf>
    <xf numFmtId="0" fontId="65" fillId="5" borderId="4" xfId="0" applyFont="1" applyFill="1" applyBorder="1" applyAlignment="1">
      <alignment horizontal="center"/>
    </xf>
    <xf numFmtId="0" fontId="65" fillId="5" borderId="130" xfId="0" applyFont="1" applyFill="1" applyBorder="1" applyAlignment="1">
      <alignment horizontal="center"/>
    </xf>
    <xf numFmtId="0" fontId="65" fillId="5" borderId="1" xfId="0" applyFont="1" applyFill="1" applyBorder="1" applyAlignment="1">
      <alignment horizontal="center"/>
    </xf>
    <xf numFmtId="0" fontId="65" fillId="5" borderId="44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4" fillId="0" borderId="0" xfId="0" applyFont="1" applyAlignment="1"/>
    <xf numFmtId="0" fontId="24" fillId="0" borderId="0" xfId="0" applyFont="1" applyAlignment="1">
      <alignment horizontal="left"/>
    </xf>
    <xf numFmtId="0" fontId="24" fillId="0" borderId="2" xfId="0" applyFont="1" applyBorder="1" applyAlignment="1">
      <alignment horizontal="left" vertical="top" wrapText="1"/>
    </xf>
    <xf numFmtId="0" fontId="26" fillId="0" borderId="15" xfId="0" applyFont="1" applyBorder="1" applyAlignment="1">
      <alignment vertical="top" wrapText="1"/>
    </xf>
    <xf numFmtId="0" fontId="26" fillId="0" borderId="12" xfId="0" applyFont="1" applyBorder="1" applyAlignment="1">
      <alignment vertical="top" wrapText="1"/>
    </xf>
    <xf numFmtId="0" fontId="26" fillId="0" borderId="18" xfId="0" applyFont="1" applyBorder="1" applyAlignment="1">
      <alignment vertical="top" wrapText="1"/>
    </xf>
    <xf numFmtId="0" fontId="72" fillId="0" borderId="15" xfId="0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center" wrapText="1"/>
    </xf>
    <xf numFmtId="0" fontId="72" fillId="0" borderId="18" xfId="0" applyFont="1" applyBorder="1" applyAlignment="1">
      <alignment horizontal="center" vertical="center" wrapText="1"/>
    </xf>
    <xf numFmtId="0" fontId="29" fillId="0" borderId="0" xfId="0" applyFont="1" applyFill="1" applyAlignment="1">
      <alignment horizontal="left"/>
    </xf>
    <xf numFmtId="0" fontId="10" fillId="6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2" fillId="2" borderId="32" xfId="62" applyFont="1" applyFill="1" applyBorder="1" applyAlignment="1">
      <alignment horizontal="center" vertical="center"/>
    </xf>
    <xf numFmtId="0" fontId="92" fillId="2" borderId="78" xfId="62" applyFont="1" applyFill="1" applyBorder="1" applyAlignment="1">
      <alignment horizontal="center" vertical="center"/>
    </xf>
    <xf numFmtId="0" fontId="92" fillId="2" borderId="119" xfId="62" applyFont="1" applyFill="1" applyBorder="1" applyAlignment="1">
      <alignment horizontal="center" vertical="center"/>
    </xf>
    <xf numFmtId="0" fontId="94" fillId="0" borderId="0" xfId="62" applyFont="1" applyFill="1" applyAlignment="1">
      <alignment horizontal="center" vertical="center"/>
    </xf>
    <xf numFmtId="0" fontId="95" fillId="2" borderId="24" xfId="62" applyFont="1" applyFill="1" applyBorder="1" applyAlignment="1">
      <alignment horizontal="center" vertical="center"/>
    </xf>
    <xf numFmtId="0" fontId="95" fillId="2" borderId="25" xfId="62" applyFont="1" applyFill="1" applyBorder="1" applyAlignment="1">
      <alignment horizontal="center" vertical="center"/>
    </xf>
    <xf numFmtId="0" fontId="95" fillId="2" borderId="78" xfId="62" applyFont="1" applyFill="1" applyBorder="1" applyAlignment="1">
      <alignment horizontal="center" vertical="center"/>
    </xf>
    <xf numFmtId="0" fontId="95" fillId="2" borderId="119" xfId="62" applyFont="1" applyFill="1" applyBorder="1" applyAlignment="1">
      <alignment horizontal="center" vertical="center"/>
    </xf>
    <xf numFmtId="0" fontId="95" fillId="2" borderId="77" xfId="62" applyFont="1" applyFill="1" applyBorder="1" applyAlignment="1">
      <alignment horizontal="center" vertical="center"/>
    </xf>
    <xf numFmtId="0" fontId="95" fillId="2" borderId="123" xfId="62" applyFont="1" applyFill="1" applyBorder="1" applyAlignment="1">
      <alignment horizontal="center" vertical="center"/>
    </xf>
    <xf numFmtId="0" fontId="95" fillId="2" borderId="154" xfId="62" applyFont="1" applyFill="1" applyBorder="1" applyAlignment="1">
      <alignment horizontal="center" vertical="center"/>
    </xf>
    <xf numFmtId="0" fontId="95" fillId="2" borderId="42" xfId="62" applyFont="1" applyFill="1" applyBorder="1" applyAlignment="1">
      <alignment horizontal="center" vertical="center"/>
    </xf>
    <xf numFmtId="0" fontId="91" fillId="2" borderId="26" xfId="62" applyFont="1" applyFill="1" applyBorder="1" applyAlignment="1">
      <alignment horizontal="center" vertical="center"/>
    </xf>
    <xf numFmtId="0" fontId="91" fillId="2" borderId="27" xfId="62" applyFont="1" applyFill="1" applyBorder="1" applyAlignment="1">
      <alignment horizontal="center" vertical="center"/>
    </xf>
    <xf numFmtId="0" fontId="92" fillId="2" borderId="76" xfId="62" applyFont="1" applyFill="1" applyBorder="1" applyAlignment="1">
      <alignment horizontal="center" vertical="center"/>
    </xf>
    <xf numFmtId="0" fontId="92" fillId="2" borderId="105" xfId="6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left" wrapText="1"/>
    </xf>
    <xf numFmtId="0" fontId="65" fillId="5" borderId="129" xfId="0" applyFont="1" applyFill="1" applyBorder="1" applyAlignment="1">
      <alignment horizontal="center" vertical="center" wrapText="1"/>
    </xf>
    <xf numFmtId="0" fontId="65" fillId="5" borderId="2" xfId="0" applyFont="1" applyFill="1" applyBorder="1" applyAlignment="1">
      <alignment horizontal="center" vertical="center" wrapText="1"/>
    </xf>
    <xf numFmtId="0" fontId="65" fillId="5" borderId="3" xfId="0" applyFont="1" applyFill="1" applyBorder="1" applyAlignment="1">
      <alignment horizontal="center" vertical="center" wrapText="1"/>
    </xf>
    <xf numFmtId="0" fontId="65" fillId="5" borderId="10" xfId="0" applyFont="1" applyFill="1" applyBorder="1" applyAlignment="1">
      <alignment horizontal="center" vertical="center" wrapText="1"/>
    </xf>
    <xf numFmtId="0" fontId="65" fillId="5" borderId="0" xfId="0" applyFont="1" applyFill="1" applyBorder="1" applyAlignment="1">
      <alignment horizontal="center" vertical="center" wrapText="1"/>
    </xf>
    <xf numFmtId="0" fontId="65" fillId="5" borderId="4" xfId="0" applyFont="1" applyFill="1" applyBorder="1" applyAlignment="1">
      <alignment horizontal="center" vertical="center" wrapText="1"/>
    </xf>
    <xf numFmtId="0" fontId="65" fillId="5" borderId="130" xfId="0" applyFont="1" applyFill="1" applyBorder="1" applyAlignment="1">
      <alignment horizontal="center" vertical="center" wrapText="1"/>
    </xf>
    <xf numFmtId="0" fontId="65" fillId="5" borderId="1" xfId="0" applyFont="1" applyFill="1" applyBorder="1" applyAlignment="1">
      <alignment horizontal="center" vertical="center" wrapText="1"/>
    </xf>
    <xf numFmtId="0" fontId="65" fillId="5" borderId="4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shrinkToFit="1"/>
    </xf>
    <xf numFmtId="0" fontId="66" fillId="5" borderId="129" xfId="0" applyFont="1" applyFill="1" applyBorder="1" applyAlignment="1">
      <alignment horizontal="center" vertical="center" wrapText="1"/>
    </xf>
    <xf numFmtId="0" fontId="66" fillId="5" borderId="2" xfId="0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 wrapText="1"/>
    </xf>
    <xf numFmtId="0" fontId="66" fillId="5" borderId="10" xfId="0" applyFont="1" applyFill="1" applyBorder="1" applyAlignment="1">
      <alignment horizontal="center" vertical="center" wrapText="1"/>
    </xf>
    <xf numFmtId="0" fontId="66" fillId="5" borderId="0" xfId="0" applyFont="1" applyFill="1" applyBorder="1" applyAlignment="1">
      <alignment horizontal="center" vertical="center" wrapText="1"/>
    </xf>
    <xf numFmtId="0" fontId="66" fillId="5" borderId="4" xfId="0" applyFont="1" applyFill="1" applyBorder="1" applyAlignment="1">
      <alignment horizontal="center" vertical="center" wrapText="1"/>
    </xf>
    <xf numFmtId="0" fontId="66" fillId="5" borderId="130" xfId="0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vertical="center" wrapText="1"/>
    </xf>
    <xf numFmtId="0" fontId="66" fillId="5" borderId="4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4" fillId="0" borderId="0" xfId="0" applyFont="1" applyFill="1" applyAlignment="1">
      <alignment horizontal="left"/>
    </xf>
    <xf numFmtId="0" fontId="32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2" borderId="12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0" xfId="0" applyFont="1" applyFill="1" applyBorder="1" applyAlignment="1">
      <alignment horizontal="center" vertical="center" wrapText="1"/>
    </xf>
    <xf numFmtId="0" fontId="11" fillId="0" borderId="199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87" fontId="32" fillId="0" borderId="172" xfId="63" applyFont="1" applyBorder="1" applyAlignment="1">
      <alignment horizontal="center" vertical="center" wrapText="1"/>
    </xf>
    <xf numFmtId="187" fontId="32" fillId="0" borderId="173" xfId="63" applyFont="1" applyBorder="1" applyAlignment="1">
      <alignment horizontal="center" vertical="center" wrapText="1"/>
    </xf>
    <xf numFmtId="187" fontId="32" fillId="0" borderId="203" xfId="63" applyFont="1" applyBorder="1" applyAlignment="1">
      <alignment horizontal="center" vertical="center" wrapText="1"/>
    </xf>
    <xf numFmtId="187" fontId="32" fillId="0" borderId="204" xfId="63" applyFont="1" applyBorder="1" applyAlignment="1">
      <alignment horizontal="center" vertical="center" wrapText="1"/>
    </xf>
    <xf numFmtId="187" fontId="32" fillId="0" borderId="205" xfId="63" applyFont="1" applyBorder="1" applyAlignment="1">
      <alignment horizontal="center" vertical="center" wrapText="1"/>
    </xf>
    <xf numFmtId="187" fontId="32" fillId="0" borderId="206" xfId="63" applyFont="1" applyBorder="1" applyAlignment="1">
      <alignment horizontal="center" vertical="center" wrapText="1"/>
    </xf>
    <xf numFmtId="0" fontId="24" fillId="0" borderId="107" xfId="0" applyFont="1" applyFill="1" applyBorder="1" applyAlignment="1">
      <alignment horizontal="center"/>
    </xf>
    <xf numFmtId="0" fontId="24" fillId="0" borderId="160" xfId="0" applyFont="1" applyFill="1" applyBorder="1" applyAlignment="1">
      <alignment horizontal="center"/>
    </xf>
    <xf numFmtId="0" fontId="24" fillId="0" borderId="112" xfId="0" applyFont="1" applyFill="1" applyBorder="1" applyAlignment="1">
      <alignment horizontal="center"/>
    </xf>
    <xf numFmtId="0" fontId="24" fillId="0" borderId="108" xfId="0" applyFont="1" applyFill="1" applyBorder="1" applyAlignment="1">
      <alignment horizontal="center"/>
    </xf>
    <xf numFmtId="0" fontId="24" fillId="0" borderId="161" xfId="0" applyFont="1" applyFill="1" applyBorder="1" applyAlignment="1">
      <alignment horizontal="center"/>
    </xf>
    <xf numFmtId="0" fontId="24" fillId="0" borderId="113" xfId="0" applyFont="1" applyFill="1" applyBorder="1" applyAlignment="1">
      <alignment horizontal="center"/>
    </xf>
    <xf numFmtId="187" fontId="24" fillId="0" borderId="108" xfId="63" applyFont="1" applyBorder="1" applyAlignment="1">
      <alignment horizontal="center"/>
    </xf>
    <xf numFmtId="187" fontId="24" fillId="0" borderId="113" xfId="63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24" fillId="0" borderId="111" xfId="0" applyFont="1" applyFill="1" applyBorder="1" applyAlignment="1">
      <alignment horizontal="center"/>
    </xf>
    <xf numFmtId="0" fontId="24" fillId="0" borderId="176" xfId="0" applyFont="1" applyFill="1" applyBorder="1" applyAlignment="1">
      <alignment horizontal="center"/>
    </xf>
    <xf numFmtId="0" fontId="24" fillId="0" borderId="164" xfId="0" applyFont="1" applyFill="1" applyBorder="1" applyAlignment="1">
      <alignment horizontal="center"/>
    </xf>
    <xf numFmtId="187" fontId="24" fillId="0" borderId="107" xfId="63" applyFont="1" applyBorder="1" applyAlignment="1">
      <alignment horizontal="center"/>
    </xf>
    <xf numFmtId="187" fontId="24" fillId="0" borderId="112" xfId="63" applyFont="1" applyBorder="1" applyAlignment="1">
      <alignment horizontal="center"/>
    </xf>
    <xf numFmtId="187" fontId="24" fillId="0" borderId="111" xfId="63" applyFont="1" applyBorder="1" applyAlignment="1">
      <alignment horizontal="center"/>
    </xf>
    <xf numFmtId="187" fontId="24" fillId="0" borderId="164" xfId="63" applyFont="1" applyBorder="1" applyAlignment="1">
      <alignment horizontal="center"/>
    </xf>
    <xf numFmtId="0" fontId="133" fillId="0" borderId="207" xfId="0" applyFont="1" applyBorder="1" applyAlignment="1">
      <alignment horizontal="center" vertical="center" wrapText="1"/>
    </xf>
    <xf numFmtId="0" fontId="133" fillId="0" borderId="12" xfId="0" applyFont="1" applyBorder="1" applyAlignment="1">
      <alignment horizontal="center" vertical="center" wrapText="1"/>
    </xf>
    <xf numFmtId="0" fontId="133" fillId="0" borderId="14" xfId="0" applyFont="1" applyBorder="1" applyAlignment="1">
      <alignment horizontal="center" vertical="center" wrapText="1"/>
    </xf>
    <xf numFmtId="0" fontId="133" fillId="2" borderId="129" xfId="0" applyFont="1" applyFill="1" applyBorder="1" applyAlignment="1">
      <alignment horizontal="center" vertical="center" wrapText="1"/>
    </xf>
    <xf numFmtId="0" fontId="133" fillId="2" borderId="2" xfId="0" applyFont="1" applyFill="1" applyBorder="1" applyAlignment="1">
      <alignment horizontal="center" vertical="center" wrapText="1"/>
    </xf>
    <xf numFmtId="0" fontId="133" fillId="2" borderId="3" xfId="0" applyFont="1" applyFill="1" applyBorder="1" applyAlignment="1">
      <alignment horizontal="center" vertical="center" wrapText="1"/>
    </xf>
    <xf numFmtId="0" fontId="133" fillId="2" borderId="130" xfId="0" applyFont="1" applyFill="1" applyBorder="1" applyAlignment="1">
      <alignment horizontal="center" vertical="center" wrapText="1"/>
    </xf>
    <xf numFmtId="0" fontId="133" fillId="2" borderId="1" xfId="0" applyFont="1" applyFill="1" applyBorder="1" applyAlignment="1">
      <alignment horizontal="center" vertical="center" wrapText="1"/>
    </xf>
    <xf numFmtId="0" fontId="133" fillId="2" borderId="44" xfId="0" applyFont="1" applyFill="1" applyBorder="1" applyAlignment="1">
      <alignment horizontal="center" vertical="center" wrapText="1"/>
    </xf>
    <xf numFmtId="0" fontId="133" fillId="2" borderId="45" xfId="0" applyFont="1" applyFill="1" applyBorder="1" applyAlignment="1">
      <alignment horizontal="center" vertical="top" wrapText="1"/>
    </xf>
    <xf numFmtId="0" fontId="133" fillId="2" borderId="194" xfId="0" applyFont="1" applyFill="1" applyBorder="1" applyAlignment="1">
      <alignment horizontal="center" vertical="top" wrapText="1"/>
    </xf>
    <xf numFmtId="0" fontId="132" fillId="2" borderId="13" xfId="0" applyFont="1" applyFill="1" applyBorder="1" applyAlignment="1">
      <alignment horizontal="center" vertical="center" wrapText="1"/>
    </xf>
    <xf numFmtId="0" fontId="132" fillId="2" borderId="166" xfId="0" applyFont="1" applyFill="1" applyBorder="1" applyAlignment="1">
      <alignment horizontal="center" vertical="center" wrapText="1"/>
    </xf>
    <xf numFmtId="0" fontId="132" fillId="2" borderId="142" xfId="0" applyFont="1" applyFill="1" applyBorder="1" applyAlignment="1">
      <alignment horizontal="center" vertical="center" wrapText="1"/>
    </xf>
    <xf numFmtId="189" fontId="132" fillId="0" borderId="166" xfId="63" applyNumberFormat="1" applyFont="1" applyBorder="1" applyAlignment="1">
      <alignment horizontal="right"/>
    </xf>
    <xf numFmtId="0" fontId="133" fillId="0" borderId="204" xfId="0" applyFont="1" applyBorder="1" applyAlignment="1">
      <alignment horizontal="center" vertical="center" wrapText="1"/>
    </xf>
    <xf numFmtId="0" fontId="133" fillId="0" borderId="206" xfId="0" applyFont="1" applyBorder="1" applyAlignment="1">
      <alignment horizontal="center" vertical="center" wrapText="1"/>
    </xf>
    <xf numFmtId="0" fontId="133" fillId="0" borderId="10" xfId="0" applyFont="1" applyBorder="1" applyAlignment="1">
      <alignment horizontal="center" vertical="center" wrapText="1"/>
    </xf>
    <xf numFmtId="0" fontId="133" fillId="0" borderId="4" xfId="0" applyFont="1" applyBorder="1" applyAlignment="1">
      <alignment horizontal="center" vertical="center" wrapText="1"/>
    </xf>
    <xf numFmtId="0" fontId="133" fillId="0" borderId="130" xfId="0" applyFont="1" applyBorder="1" applyAlignment="1">
      <alignment horizontal="center" vertical="center" wrapText="1"/>
    </xf>
    <xf numFmtId="0" fontId="133" fillId="0" borderId="44" xfId="0" applyFont="1" applyBorder="1" applyAlignment="1">
      <alignment horizontal="center" vertical="center" wrapText="1"/>
    </xf>
    <xf numFmtId="0" fontId="133" fillId="0" borderId="18" xfId="0" applyFont="1" applyBorder="1" applyAlignment="1">
      <alignment horizontal="center" vertical="center" wrapText="1"/>
    </xf>
    <xf numFmtId="0" fontId="133" fillId="2" borderId="129" xfId="0" applyFont="1" applyFill="1" applyBorder="1" applyAlignment="1">
      <alignment horizontal="center" wrapText="1"/>
    </xf>
    <xf numFmtId="0" fontId="133" fillId="2" borderId="3" xfId="0" applyFont="1" applyFill="1" applyBorder="1" applyAlignment="1">
      <alignment horizontal="center" wrapText="1"/>
    </xf>
    <xf numFmtId="0" fontId="133" fillId="0" borderId="45" xfId="0" applyFont="1" applyBorder="1" applyAlignment="1">
      <alignment horizontal="center" vertical="center" wrapText="1"/>
    </xf>
    <xf numFmtId="0" fontId="133" fillId="0" borderId="194" xfId="0" applyFont="1" applyBorder="1" applyAlignment="1">
      <alignment horizontal="center" vertical="center" wrapText="1"/>
    </xf>
    <xf numFmtId="0" fontId="3" fillId="2" borderId="208" xfId="0" applyFont="1" applyFill="1" applyBorder="1" applyAlignment="1">
      <alignment horizontal="center" wrapText="1"/>
    </xf>
    <xf numFmtId="0" fontId="3" fillId="2" borderId="209" xfId="0" applyFont="1" applyFill="1" applyBorder="1" applyAlignment="1">
      <alignment horizontal="center" wrapText="1"/>
    </xf>
    <xf numFmtId="0" fontId="3" fillId="2" borderId="210" xfId="0" applyFont="1" applyFill="1" applyBorder="1" applyAlignment="1">
      <alignment horizontal="center" wrapText="1"/>
    </xf>
    <xf numFmtId="0" fontId="32" fillId="2" borderId="15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8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66" xfId="0" applyFont="1" applyFill="1" applyBorder="1" applyAlignment="1">
      <alignment horizontal="center" vertical="center" wrapText="1"/>
    </xf>
    <xf numFmtId="0" fontId="32" fillId="2" borderId="142" xfId="0" applyFont="1" applyFill="1" applyBorder="1" applyAlignment="1">
      <alignment horizontal="center" vertical="center" wrapText="1"/>
    </xf>
    <xf numFmtId="0" fontId="32" fillId="2" borderId="211" xfId="0" applyFont="1" applyFill="1" applyBorder="1" applyAlignment="1">
      <alignment horizontal="center" vertical="top" wrapText="1"/>
    </xf>
    <xf numFmtId="0" fontId="3" fillId="2" borderId="212" xfId="0" applyFont="1" applyFill="1" applyBorder="1" applyAlignment="1">
      <alignment horizontal="center" wrapText="1"/>
    </xf>
    <xf numFmtId="0" fontId="3" fillId="2" borderId="213" xfId="0" applyFont="1" applyFill="1" applyBorder="1" applyAlignment="1">
      <alignment horizontal="center" wrapText="1"/>
    </xf>
    <xf numFmtId="0" fontId="3" fillId="2" borderId="214" xfId="0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32" fillId="2" borderId="197" xfId="0" applyFont="1" applyFill="1" applyBorder="1" applyAlignment="1">
      <alignment horizontal="center" vertical="top" wrapText="1"/>
    </xf>
    <xf numFmtId="0" fontId="32" fillId="2" borderId="127" xfId="0" applyFont="1" applyFill="1" applyBorder="1" applyAlignment="1">
      <alignment horizontal="center" vertical="top" wrapText="1"/>
    </xf>
    <xf numFmtId="0" fontId="32" fillId="0" borderId="1" xfId="0" applyFont="1" applyBorder="1" applyAlignment="1">
      <alignment horizontal="center"/>
    </xf>
    <xf numFmtId="0" fontId="38" fillId="2" borderId="111" xfId="0" applyFont="1" applyFill="1" applyBorder="1" applyAlignment="1">
      <alignment horizontal="center" vertical="center" wrapText="1"/>
    </xf>
    <xf numFmtId="0" fontId="38" fillId="2" borderId="176" xfId="0" applyFont="1" applyFill="1" applyBorder="1" applyAlignment="1">
      <alignment horizontal="center" vertical="center" wrapText="1"/>
    </xf>
    <xf numFmtId="0" fontId="38" fillId="2" borderId="164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38" fillId="2" borderId="73" xfId="0" applyFont="1" applyFill="1" applyBorder="1" applyAlignment="1">
      <alignment horizontal="center" wrapText="1"/>
    </xf>
    <xf numFmtId="0" fontId="38" fillId="2" borderId="43" xfId="0" applyFont="1" applyFill="1" applyBorder="1" applyAlignment="1">
      <alignment horizont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42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32" fillId="2" borderId="11" xfId="0" applyFont="1" applyFill="1" applyBorder="1" applyAlignment="1">
      <alignment horizontal="center" vertical="center" wrapText="1"/>
    </xf>
    <xf numFmtId="0" fontId="32" fillId="2" borderId="31" xfId="0" applyFont="1" applyFill="1" applyBorder="1" applyAlignment="1">
      <alignment horizontal="center" vertical="center" wrapText="1"/>
    </xf>
    <xf numFmtId="0" fontId="32" fillId="2" borderId="39" xfId="0" applyFont="1" applyFill="1" applyBorder="1" applyAlignment="1">
      <alignment horizontal="center" vertical="center" wrapText="1"/>
    </xf>
    <xf numFmtId="0" fontId="32" fillId="2" borderId="154" xfId="0" applyFont="1" applyFill="1" applyBorder="1" applyAlignment="1">
      <alignment horizontal="center" wrapText="1"/>
    </xf>
    <xf numFmtId="0" fontId="32" fillId="2" borderId="215" xfId="0" applyFont="1" applyFill="1" applyBorder="1" applyAlignment="1">
      <alignment horizontal="center" wrapText="1"/>
    </xf>
    <xf numFmtId="0" fontId="32" fillId="2" borderId="36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wrapText="1"/>
    </xf>
    <xf numFmtId="0" fontId="32" fillId="2" borderId="73" xfId="0" applyFont="1" applyFill="1" applyBorder="1" applyAlignment="1">
      <alignment horizontal="center" wrapText="1"/>
    </xf>
    <xf numFmtId="0" fontId="32" fillId="2" borderId="43" xfId="0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32" fillId="2" borderId="30" xfId="0" applyFont="1" applyFill="1" applyBorder="1" applyAlignment="1">
      <alignment horizontal="center" wrapText="1"/>
    </xf>
    <xf numFmtId="0" fontId="32" fillId="2" borderId="47" xfId="0" applyFont="1" applyFill="1" applyBorder="1" applyAlignment="1">
      <alignment horizontal="center" wrapText="1"/>
    </xf>
    <xf numFmtId="0" fontId="32" fillId="2" borderId="215" xfId="0" applyFont="1" applyFill="1" applyBorder="1" applyAlignment="1">
      <alignment horizontal="center" vertical="top" wrapText="1"/>
    </xf>
    <xf numFmtId="0" fontId="32" fillId="2" borderId="42" xfId="0" applyFont="1" applyFill="1" applyBorder="1" applyAlignment="1">
      <alignment horizontal="center" vertical="top" wrapText="1"/>
    </xf>
    <xf numFmtId="0" fontId="0" fillId="2" borderId="30" xfId="0" applyFill="1" applyBorder="1" applyAlignment="1">
      <alignment wrapText="1"/>
    </xf>
    <xf numFmtId="0" fontId="29" fillId="2" borderId="129" xfId="0" applyFont="1" applyFill="1" applyBorder="1" applyAlignment="1">
      <alignment horizontal="center" vertical="center" wrapText="1"/>
    </xf>
    <xf numFmtId="0" fontId="29" fillId="2" borderId="130" xfId="0" applyFont="1" applyFill="1" applyBorder="1" applyAlignment="1">
      <alignment horizontal="center" vertical="center" wrapText="1"/>
    </xf>
    <xf numFmtId="0" fontId="29" fillId="2" borderId="73" xfId="0" applyFont="1" applyFill="1" applyBorder="1" applyAlignment="1">
      <alignment horizontal="center" vertical="center" wrapText="1"/>
    </xf>
    <xf numFmtId="0" fontId="29" fillId="2" borderId="170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10" fontId="31" fillId="3" borderId="13" xfId="91" applyNumberFormat="1" applyFont="1" applyFill="1" applyBorder="1" applyAlignment="1">
      <alignment horizontal="center" vertical="top" wrapText="1"/>
    </xf>
    <xf numFmtId="10" fontId="31" fillId="3" borderId="142" xfId="91" applyNumberFormat="1" applyFont="1" applyFill="1" applyBorder="1" applyAlignment="1">
      <alignment horizontal="center" vertical="top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157" xfId="0" applyFont="1" applyFill="1" applyBorder="1" applyAlignment="1">
      <alignment horizontal="center" vertical="center" wrapText="1"/>
    </xf>
    <xf numFmtId="0" fontId="29" fillId="2" borderId="216" xfId="0" applyFont="1" applyFill="1" applyBorder="1" applyAlignment="1">
      <alignment horizontal="center" wrapText="1"/>
    </xf>
    <xf numFmtId="0" fontId="29" fillId="2" borderId="173" xfId="0" applyFont="1" applyFill="1" applyBorder="1" applyAlignment="1">
      <alignment horizontal="center" wrapText="1"/>
    </xf>
    <xf numFmtId="0" fontId="29" fillId="2" borderId="217" xfId="0" applyFont="1" applyFill="1" applyBorder="1" applyAlignment="1">
      <alignment horizontal="center" wrapText="1"/>
    </xf>
    <xf numFmtId="9" fontId="31" fillId="3" borderId="218" xfId="91" applyFont="1" applyFill="1" applyBorder="1" applyAlignment="1">
      <alignment horizontal="center" vertical="top" wrapText="1"/>
    </xf>
    <xf numFmtId="9" fontId="31" fillId="3" borderId="142" xfId="91" applyFont="1" applyFill="1" applyBorder="1" applyAlignment="1">
      <alignment horizontal="center" vertical="top" wrapText="1"/>
    </xf>
    <xf numFmtId="0" fontId="29" fillId="2" borderId="219" xfId="0" applyFont="1" applyFill="1" applyBorder="1" applyAlignment="1">
      <alignment horizontal="center" vertical="center" wrapText="1"/>
    </xf>
    <xf numFmtId="0" fontId="29" fillId="2" borderId="220" xfId="0" applyFont="1" applyFill="1" applyBorder="1" applyAlignment="1">
      <alignment horizontal="center" vertical="center" wrapText="1"/>
    </xf>
    <xf numFmtId="0" fontId="148" fillId="0" borderId="129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5" fillId="0" borderId="130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9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16" xfId="0" applyFont="1" applyFill="1" applyBorder="1" applyAlignment="1">
      <alignment horizontal="center" vertical="center" wrapText="1"/>
    </xf>
    <xf numFmtId="0" fontId="3" fillId="2" borderId="17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130" fillId="0" borderId="0" xfId="0" applyFont="1" applyFill="1" applyAlignment="1">
      <alignment horizontal="left" shrinkToFit="1"/>
    </xf>
    <xf numFmtId="0" fontId="121" fillId="0" borderId="0" xfId="0" applyFont="1" applyAlignment="1">
      <alignment horizontal="left"/>
    </xf>
    <xf numFmtId="0" fontId="113" fillId="2" borderId="221" xfId="0" applyFont="1" applyFill="1" applyBorder="1" applyAlignment="1">
      <alignment horizontal="center" vertical="center" textRotation="90" wrapText="1"/>
    </xf>
    <xf numFmtId="0" fontId="113" fillId="2" borderId="12" xfId="0" applyFont="1" applyFill="1" applyBorder="1" applyAlignment="1">
      <alignment horizontal="center" vertical="center" textRotation="90" wrapText="1"/>
    </xf>
    <xf numFmtId="0" fontId="113" fillId="2" borderId="222" xfId="0" applyFont="1" applyFill="1" applyBorder="1" applyAlignment="1">
      <alignment horizontal="center" vertical="center" textRotation="90" wrapText="1"/>
    </xf>
    <xf numFmtId="0" fontId="113" fillId="2" borderId="223" xfId="0" applyFont="1" applyFill="1" applyBorder="1" applyAlignment="1">
      <alignment horizontal="center" vertical="center" textRotation="90" wrapText="1"/>
    </xf>
    <xf numFmtId="0" fontId="113" fillId="2" borderId="224" xfId="0" applyFont="1" applyFill="1" applyBorder="1" applyAlignment="1">
      <alignment horizontal="center" vertical="center" textRotation="90" wrapText="1"/>
    </xf>
    <xf numFmtId="0" fontId="113" fillId="2" borderId="225" xfId="0" applyFont="1" applyFill="1" applyBorder="1" applyAlignment="1">
      <alignment horizontal="center" vertical="center" textRotation="90" wrapText="1"/>
    </xf>
    <xf numFmtId="0" fontId="111" fillId="0" borderId="0" xfId="0" applyFont="1" applyAlignment="1">
      <alignment horizontal="center"/>
    </xf>
    <xf numFmtId="0" fontId="111" fillId="0" borderId="0" xfId="0" applyFont="1" applyAlignment="1">
      <alignment horizontal="left"/>
    </xf>
    <xf numFmtId="0" fontId="113" fillId="2" borderId="226" xfId="0" applyFont="1" applyFill="1" applyBorder="1" applyAlignment="1">
      <alignment horizontal="center" vertical="center" wrapText="1"/>
    </xf>
    <xf numFmtId="0" fontId="113" fillId="2" borderId="227" xfId="0" applyFont="1" applyFill="1" applyBorder="1" applyAlignment="1">
      <alignment horizontal="center" vertical="center" wrapText="1"/>
    </xf>
    <xf numFmtId="0" fontId="113" fillId="2" borderId="185" xfId="0" applyFont="1" applyFill="1" applyBorder="1" applyAlignment="1">
      <alignment horizontal="center" vertical="center" wrapText="1"/>
    </xf>
    <xf numFmtId="0" fontId="113" fillId="2" borderId="221" xfId="0" applyFont="1" applyFill="1" applyBorder="1" applyAlignment="1">
      <alignment horizontal="center" vertical="center" wrapText="1"/>
    </xf>
    <xf numFmtId="0" fontId="113" fillId="2" borderId="12" xfId="0" applyFont="1" applyFill="1" applyBorder="1" applyAlignment="1">
      <alignment horizontal="center" vertical="center" wrapText="1"/>
    </xf>
    <xf numFmtId="0" fontId="113" fillId="2" borderId="222" xfId="0" applyFont="1" applyFill="1" applyBorder="1" applyAlignment="1">
      <alignment horizontal="center" vertical="center" wrapText="1"/>
    </xf>
    <xf numFmtId="0" fontId="113" fillId="2" borderId="228" xfId="0" applyFont="1" applyFill="1" applyBorder="1" applyAlignment="1">
      <alignment horizontal="center" vertical="center" wrapText="1"/>
    </xf>
    <xf numFmtId="0" fontId="113" fillId="2" borderId="188" xfId="0" applyFont="1" applyFill="1" applyBorder="1" applyAlignment="1">
      <alignment horizontal="center" vertical="center" wrapText="1"/>
    </xf>
    <xf numFmtId="0" fontId="113" fillId="2" borderId="229" xfId="0" applyFont="1" applyFill="1" applyBorder="1" applyAlignment="1">
      <alignment horizontal="center" vertical="center" wrapText="1"/>
    </xf>
    <xf numFmtId="0" fontId="113" fillId="2" borderId="130" xfId="0" applyFont="1" applyFill="1" applyBorder="1" applyAlignment="1">
      <alignment horizontal="center" vertical="center" wrapText="1"/>
    </xf>
    <xf numFmtId="0" fontId="113" fillId="2" borderId="1" xfId="0" applyFont="1" applyFill="1" applyBorder="1" applyAlignment="1">
      <alignment horizontal="center" vertical="center" wrapText="1"/>
    </xf>
    <xf numFmtId="0" fontId="113" fillId="2" borderId="44" xfId="0" applyFont="1" applyFill="1" applyBorder="1" applyAlignment="1">
      <alignment horizontal="center" vertical="center" wrapText="1"/>
    </xf>
    <xf numFmtId="0" fontId="3" fillId="2" borderId="150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230" xfId="0" applyFont="1" applyFill="1" applyBorder="1" applyAlignment="1">
      <alignment horizontal="center" vertical="center" wrapText="1"/>
    </xf>
    <xf numFmtId="0" fontId="3" fillId="2" borderId="213" xfId="0" applyFont="1" applyFill="1" applyBorder="1" applyAlignment="1">
      <alignment horizontal="center" vertical="center" wrapText="1"/>
    </xf>
    <xf numFmtId="0" fontId="3" fillId="2" borderId="155" xfId="0" applyFont="1" applyFill="1" applyBorder="1" applyAlignment="1">
      <alignment horizontal="center" vertical="center" wrapText="1"/>
    </xf>
    <xf numFmtId="0" fontId="3" fillId="0" borderId="147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2" borderId="231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3" fillId="2" borderId="232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45" xfId="0" applyFont="1" applyFill="1" applyBorder="1" applyAlignment="1">
      <alignment horizontal="center" vertical="center" wrapText="1"/>
    </xf>
    <xf numFmtId="0" fontId="3" fillId="2" borderId="103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99" fillId="0" borderId="121" xfId="0" applyFont="1" applyBorder="1" applyAlignment="1">
      <alignment horizontal="center"/>
    </xf>
    <xf numFmtId="0" fontId="99" fillId="0" borderId="75" xfId="0" applyFont="1" applyBorder="1" applyAlignment="1">
      <alignment horizontal="center"/>
    </xf>
    <xf numFmtId="0" fontId="99" fillId="0" borderId="76" xfId="0" applyFont="1" applyBorder="1" applyAlignment="1">
      <alignment horizontal="center"/>
    </xf>
    <xf numFmtId="0" fontId="28" fillId="0" borderId="0" xfId="0" applyFont="1" applyAlignment="1">
      <alignment horizontal="left" vertical="top" wrapText="1"/>
    </xf>
    <xf numFmtId="0" fontId="100" fillId="0" borderId="32" xfId="0" applyFont="1" applyBorder="1" applyAlignment="1">
      <alignment horizontal="center"/>
    </xf>
    <xf numFmtId="0" fontId="16" fillId="0" borderId="160" xfId="7" applyFont="1" applyBorder="1" applyAlignment="1">
      <alignment horizontal="left" vertical="center" wrapText="1"/>
    </xf>
    <xf numFmtId="0" fontId="16" fillId="0" borderId="106" xfId="7" applyFont="1" applyBorder="1" applyAlignment="1">
      <alignment horizontal="left" vertical="center" wrapText="1"/>
    </xf>
    <xf numFmtId="0" fontId="31" fillId="0" borderId="0" xfId="0" applyFont="1" applyAlignment="1">
      <alignment horizontal="left" vertical="top" textRotation="180"/>
    </xf>
    <xf numFmtId="0" fontId="31" fillId="0" borderId="36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28" fillId="0" borderId="110" xfId="0" applyFont="1" applyBorder="1"/>
    <xf numFmtId="0" fontId="128" fillId="0" borderId="0" xfId="0" applyFont="1" applyBorder="1"/>
    <xf numFmtId="0" fontId="128" fillId="0" borderId="190" xfId="0" applyFont="1" applyBorder="1"/>
    <xf numFmtId="0" fontId="128" fillId="0" borderId="162" xfId="0" applyFont="1" applyBorder="1"/>
    <xf numFmtId="0" fontId="31" fillId="0" borderId="107" xfId="0" applyFont="1" applyBorder="1" applyAlignment="1">
      <alignment horizontal="center"/>
    </xf>
    <xf numFmtId="0" fontId="31" fillId="0" borderId="160" xfId="0" applyFont="1" applyBorder="1" applyAlignment="1">
      <alignment horizontal="center"/>
    </xf>
    <xf numFmtId="0" fontId="31" fillId="0" borderId="106" xfId="0" applyFont="1" applyBorder="1" applyAlignment="1">
      <alignment horizontal="center"/>
    </xf>
    <xf numFmtId="0" fontId="31" fillId="0" borderId="108" xfId="0" applyFont="1" applyBorder="1" applyAlignment="1">
      <alignment horizontal="center"/>
    </xf>
    <xf numFmtId="0" fontId="31" fillId="0" borderId="161" xfId="0" applyFont="1" applyBorder="1" applyAlignment="1">
      <alignment horizontal="center"/>
    </xf>
    <xf numFmtId="0" fontId="31" fillId="0" borderId="109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66" xfId="0" applyFont="1" applyBorder="1" applyAlignment="1">
      <alignment horizontal="center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29" fillId="2" borderId="233" xfId="0" applyFont="1" applyFill="1" applyBorder="1" applyAlignment="1">
      <alignment horizontal="center" vertical="center" wrapText="1"/>
    </xf>
    <xf numFmtId="0" fontId="29" fillId="2" borderId="234" xfId="0" applyFont="1" applyFill="1" applyBorder="1" applyAlignment="1">
      <alignment horizontal="center" vertical="center" wrapText="1"/>
    </xf>
    <xf numFmtId="0" fontId="29" fillId="2" borderId="235" xfId="0" applyFont="1" applyFill="1" applyBorder="1" applyAlignment="1">
      <alignment horizontal="center" vertical="center" wrapText="1"/>
    </xf>
    <xf numFmtId="0" fontId="29" fillId="2" borderId="144" xfId="0" applyFont="1" applyFill="1" applyBorder="1" applyAlignment="1">
      <alignment horizontal="center" vertical="center" wrapText="1"/>
    </xf>
    <xf numFmtId="0" fontId="29" fillId="2" borderId="236" xfId="0" applyFont="1" applyFill="1" applyBorder="1" applyAlignment="1">
      <alignment horizontal="center" vertical="center" wrapText="1"/>
    </xf>
    <xf numFmtId="0" fontId="29" fillId="2" borderId="146" xfId="0" applyFont="1" applyFill="1" applyBorder="1" applyAlignment="1">
      <alignment horizontal="center" vertical="center" wrapText="1"/>
    </xf>
    <xf numFmtId="0" fontId="29" fillId="2" borderId="145" xfId="0" applyFont="1" applyFill="1" applyBorder="1" applyAlignment="1">
      <alignment horizontal="center" vertical="center" wrapText="1"/>
    </xf>
    <xf numFmtId="0" fontId="29" fillId="2" borderId="237" xfId="0" applyFont="1" applyFill="1" applyBorder="1" applyAlignment="1">
      <alignment horizontal="center" vertical="center" wrapText="1"/>
    </xf>
    <xf numFmtId="0" fontId="29" fillId="2" borderId="67" xfId="0" applyFont="1" applyFill="1" applyBorder="1" applyAlignment="1">
      <alignment horizontal="center" vertical="center" wrapText="1"/>
    </xf>
    <xf numFmtId="0" fontId="29" fillId="2" borderId="150" xfId="0" applyFont="1" applyFill="1" applyBorder="1" applyAlignment="1">
      <alignment horizontal="center" vertical="center" wrapText="1"/>
    </xf>
    <xf numFmtId="0" fontId="29" fillId="2" borderId="147" xfId="0" applyFont="1" applyFill="1" applyBorder="1" applyAlignment="1">
      <alignment horizontal="center" vertical="center" wrapText="1"/>
    </xf>
    <xf numFmtId="0" fontId="29" fillId="2" borderId="59" xfId="0" applyFont="1" applyFill="1" applyBorder="1" applyAlignment="1">
      <alignment horizontal="center" vertical="center" wrapText="1"/>
    </xf>
    <xf numFmtId="0" fontId="29" fillId="2" borderId="62" xfId="0" applyFont="1" applyFill="1" applyBorder="1" applyAlignment="1">
      <alignment horizontal="center" vertical="center" wrapText="1"/>
    </xf>
    <xf numFmtId="0" fontId="29" fillId="2" borderId="231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9" fillId="2" borderId="60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6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78" fillId="0" borderId="0" xfId="0" applyFont="1" applyAlignment="1">
      <alignment horizontal="left" wrapText="1"/>
    </xf>
    <xf numFmtId="0" fontId="2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31" fillId="0" borderId="0" xfId="0" applyNumberFormat="1" applyFont="1" applyAlignment="1">
      <alignment horizontal="left" wrapText="1"/>
    </xf>
    <xf numFmtId="0" fontId="31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4" fillId="0" borderId="198" xfId="0" applyFont="1" applyFill="1" applyBorder="1" applyAlignment="1">
      <alignment horizontal="center" vertical="center" wrapText="1"/>
    </xf>
    <xf numFmtId="0" fontId="54" fillId="0" borderId="65" xfId="0" applyFont="1" applyFill="1" applyBorder="1" applyAlignment="1">
      <alignment horizontal="center" vertical="center" wrapText="1"/>
    </xf>
    <xf numFmtId="0" fontId="54" fillId="0" borderId="83" xfId="0" applyFont="1" applyFill="1" applyBorder="1" applyAlignment="1">
      <alignment horizontal="center" vertical="center" wrapText="1"/>
    </xf>
    <xf numFmtId="0" fontId="54" fillId="0" borderId="240" xfId="0" applyFont="1" applyFill="1" applyBorder="1" applyAlignment="1">
      <alignment horizontal="center" vertical="center" wrapText="1"/>
    </xf>
    <xf numFmtId="0" fontId="54" fillId="0" borderId="88" xfId="0" applyFont="1" applyFill="1" applyBorder="1" applyAlignment="1">
      <alignment horizontal="center" vertical="center" wrapText="1"/>
    </xf>
    <xf numFmtId="0" fontId="54" fillId="0" borderId="241" xfId="0" applyFont="1" applyFill="1" applyBorder="1" applyAlignment="1">
      <alignment horizontal="center" vertical="center" wrapText="1"/>
    </xf>
    <xf numFmtId="0" fontId="54" fillId="0" borderId="104" xfId="0" applyFont="1" applyFill="1" applyBorder="1" applyAlignment="1">
      <alignment horizontal="center" vertical="center" wrapText="1"/>
    </xf>
    <xf numFmtId="0" fontId="54" fillId="0" borderId="238" xfId="0" applyFont="1" applyFill="1" applyBorder="1" applyAlignment="1">
      <alignment horizontal="center" vertical="center" wrapText="1"/>
    </xf>
    <xf numFmtId="0" fontId="54" fillId="0" borderId="23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32" fillId="0" borderId="0" xfId="0" applyFont="1" applyAlignment="1">
      <alignment horizontal="left"/>
    </xf>
    <xf numFmtId="0" fontId="16" fillId="0" borderId="0" xfId="0" applyFont="1" applyFill="1" applyAlignment="1">
      <alignment horizontal="center"/>
    </xf>
    <xf numFmtId="0" fontId="31" fillId="0" borderId="31" xfId="0" applyFont="1" applyBorder="1" applyAlignment="1">
      <alignment horizontal="center" wrapText="1"/>
    </xf>
    <xf numFmtId="0" fontId="31" fillId="0" borderId="39" xfId="0" applyFont="1" applyBorder="1" applyAlignment="1">
      <alignment horizontal="center" wrapText="1"/>
    </xf>
    <xf numFmtId="0" fontId="31" fillId="0" borderId="32" xfId="0" applyFont="1" applyBorder="1" applyAlignment="1">
      <alignment horizontal="center" wrapText="1"/>
    </xf>
    <xf numFmtId="0" fontId="31" fillId="0" borderId="35" xfId="0" applyFont="1" applyBorder="1" applyAlignment="1">
      <alignment horizontal="center" wrapText="1"/>
    </xf>
    <xf numFmtId="0" fontId="31" fillId="0" borderId="38" xfId="0" applyFont="1" applyBorder="1" applyAlignment="1">
      <alignment horizontal="center" wrapText="1"/>
    </xf>
    <xf numFmtId="0" fontId="31" fillId="0" borderId="40" xfId="0" applyFont="1" applyBorder="1" applyAlignment="1">
      <alignment horizontal="center" wrapText="1"/>
    </xf>
    <xf numFmtId="0" fontId="28" fillId="0" borderId="0" xfId="0" applyFont="1" applyAlignment="1">
      <alignment vertical="top" wrapText="1"/>
    </xf>
    <xf numFmtId="0" fontId="31" fillId="0" borderId="37" xfId="0" applyFont="1" applyBorder="1" applyAlignment="1">
      <alignment horizontal="center" wrapText="1"/>
    </xf>
    <xf numFmtId="0" fontId="31" fillId="2" borderId="43" xfId="0" applyFont="1" applyFill="1" applyBorder="1" applyAlignment="1">
      <alignment horizontal="center" wrapText="1"/>
    </xf>
    <xf numFmtId="0" fontId="29" fillId="0" borderId="0" xfId="0" applyFont="1" applyAlignment="1">
      <alignment horizontal="justify" vertical="center"/>
    </xf>
    <xf numFmtId="0" fontId="31" fillId="0" borderId="0" xfId="0" applyFont="1" applyAlignment="1">
      <alignment horizontal="justify" wrapText="1"/>
    </xf>
    <xf numFmtId="0" fontId="101" fillId="0" borderId="179" xfId="0" applyFont="1" applyBorder="1" applyAlignment="1">
      <alignment horizontal="center" vertical="center"/>
    </xf>
    <xf numFmtId="0" fontId="101" fillId="0" borderId="106" xfId="0" applyFont="1" applyBorder="1" applyAlignment="1">
      <alignment horizontal="center" vertical="center"/>
    </xf>
    <xf numFmtId="0" fontId="31" fillId="0" borderId="64" xfId="0" applyFont="1" applyBorder="1" applyAlignment="1">
      <alignment vertical="top" wrapText="1"/>
    </xf>
    <xf numFmtId="0" fontId="31" fillId="0" borderId="58" xfId="0" applyFont="1" applyBorder="1" applyAlignment="1">
      <alignment vertical="top" wrapText="1"/>
    </xf>
    <xf numFmtId="0" fontId="31" fillId="0" borderId="60" xfId="0" applyFont="1" applyBorder="1" applyAlignment="1">
      <alignment vertical="top" wrapText="1"/>
    </xf>
    <xf numFmtId="0" fontId="31" fillId="0" borderId="65" xfId="0" applyFont="1" applyBorder="1" applyAlignment="1">
      <alignment vertical="top" wrapText="1"/>
    </xf>
    <xf numFmtId="0" fontId="31" fillId="0" borderId="57" xfId="0" applyFont="1" applyBorder="1" applyAlignment="1">
      <alignment vertical="top" wrapText="1"/>
    </xf>
    <xf numFmtId="0" fontId="31" fillId="0" borderId="61" xfId="0" applyFont="1" applyBorder="1" applyAlignment="1">
      <alignment vertical="top" wrapText="1"/>
    </xf>
    <xf numFmtId="0" fontId="31" fillId="0" borderId="66" xfId="0" applyFont="1" applyBorder="1" applyAlignment="1">
      <alignment vertical="top" wrapText="1"/>
    </xf>
    <xf numFmtId="0" fontId="31" fillId="0" borderId="59" xfId="0" applyFont="1" applyBorder="1" applyAlignment="1">
      <alignment vertical="top" wrapText="1"/>
    </xf>
    <xf numFmtId="0" fontId="31" fillId="0" borderId="62" xfId="0" applyFont="1" applyBorder="1" applyAlignment="1">
      <alignment vertical="top" wrapText="1"/>
    </xf>
    <xf numFmtId="0" fontId="31" fillId="2" borderId="231" xfId="0" applyFont="1" applyFill="1" applyBorder="1" applyAlignment="1">
      <alignment horizontal="center" vertical="center" wrapText="1"/>
    </xf>
    <xf numFmtId="0" fontId="31" fillId="2" borderId="150" xfId="0" applyFont="1" applyFill="1" applyBorder="1" applyAlignment="1">
      <alignment horizontal="center"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0" fontId="31" fillId="2" borderId="147" xfId="0" applyFont="1" applyFill="1" applyBorder="1" applyAlignment="1">
      <alignment horizontal="center" vertical="center" wrapText="1"/>
    </xf>
    <xf numFmtId="0" fontId="31" fillId="2" borderId="59" xfId="0" applyFont="1" applyFill="1" applyBorder="1" applyAlignment="1">
      <alignment horizontal="center" vertical="center" wrapText="1"/>
    </xf>
    <xf numFmtId="0" fontId="31" fillId="2" borderId="63" xfId="0" applyFont="1" applyFill="1" applyBorder="1" applyAlignment="1">
      <alignment horizontal="center" vertical="center" wrapText="1"/>
    </xf>
    <xf numFmtId="0" fontId="31" fillId="2" borderId="67" xfId="0" applyFont="1" applyFill="1" applyBorder="1" applyAlignment="1">
      <alignment horizontal="center" vertical="center" wrapText="1"/>
    </xf>
    <xf numFmtId="0" fontId="31" fillId="2" borderId="60" xfId="0" applyFont="1" applyFill="1" applyBorder="1" applyAlignment="1">
      <alignment horizontal="center" vertical="center" wrapText="1"/>
    </xf>
    <xf numFmtId="0" fontId="31" fillId="2" borderId="43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justify" vertical="center" wrapText="1"/>
    </xf>
    <xf numFmtId="0" fontId="31" fillId="0" borderId="31" xfId="0" applyFont="1" applyBorder="1" applyAlignment="1">
      <alignment horizontal="justify" vertical="center" wrapText="1"/>
    </xf>
    <xf numFmtId="0" fontId="31" fillId="0" borderId="32" xfId="0" applyFont="1" applyBorder="1" applyAlignment="1">
      <alignment horizontal="justify" vertical="top" wrapText="1"/>
    </xf>
    <xf numFmtId="0" fontId="31" fillId="0" borderId="145" xfId="0" applyFont="1" applyFill="1" applyBorder="1" applyAlignment="1">
      <alignment horizontal="center" vertical="center" wrapText="1"/>
    </xf>
    <xf numFmtId="0" fontId="31" fillId="0" borderId="237" xfId="0" applyFont="1" applyFill="1" applyBorder="1" applyAlignment="1">
      <alignment horizontal="center" vertical="center" wrapText="1"/>
    </xf>
    <xf numFmtId="0" fontId="31" fillId="0" borderId="65" xfId="0" applyFont="1" applyFill="1" applyBorder="1" applyAlignment="1">
      <alignment horizontal="center" vertical="center" wrapText="1"/>
    </xf>
    <xf numFmtId="0" fontId="31" fillId="0" borderId="66" xfId="0" applyFont="1" applyBorder="1" applyAlignment="1">
      <alignment horizontal="justify" vertical="center" wrapText="1"/>
    </xf>
    <xf numFmtId="0" fontId="31" fillId="0" borderId="59" xfId="0" applyFont="1" applyBorder="1" applyAlignment="1">
      <alignment horizontal="justify" vertical="center" wrapText="1"/>
    </xf>
    <xf numFmtId="0" fontId="31" fillId="0" borderId="0" xfId="0" applyFont="1" applyBorder="1" applyAlignment="1">
      <alignment horizontal="center"/>
    </xf>
    <xf numFmtId="0" fontId="31" fillId="0" borderId="31" xfId="0" applyFont="1" applyBorder="1" applyAlignment="1">
      <alignment horizontal="justify" vertical="top" wrapText="1"/>
    </xf>
    <xf numFmtId="0" fontId="31" fillId="0" borderId="39" xfId="0" applyFont="1" applyBorder="1" applyAlignment="1">
      <alignment horizontal="justify" vertical="top" wrapText="1"/>
    </xf>
    <xf numFmtId="0" fontId="31" fillId="0" borderId="35" xfId="0" applyFont="1" applyBorder="1" applyAlignment="1">
      <alignment horizontal="justify" vertical="top" wrapText="1"/>
    </xf>
    <xf numFmtId="0" fontId="31" fillId="0" borderId="57" xfId="0" applyFont="1" applyBorder="1" applyAlignment="1">
      <alignment horizontal="justify" vertical="top" wrapText="1"/>
    </xf>
    <xf numFmtId="0" fontId="31" fillId="0" borderId="61" xfId="0" applyFont="1" applyBorder="1" applyAlignment="1">
      <alignment horizontal="justify" vertical="top" wrapText="1"/>
    </xf>
    <xf numFmtId="0" fontId="31" fillId="0" borderId="59" xfId="0" applyFont="1" applyBorder="1" applyAlignment="1">
      <alignment horizontal="justify" vertical="top" wrapText="1"/>
    </xf>
    <xf numFmtId="0" fontId="31" fillId="0" borderId="62" xfId="0" applyFont="1" applyBorder="1" applyAlignment="1">
      <alignment horizontal="justify" vertical="top" wrapText="1"/>
    </xf>
    <xf numFmtId="0" fontId="31" fillId="0" borderId="1" xfId="0" applyFont="1" applyBorder="1" applyAlignment="1">
      <alignment horizontal="center" vertical="top" wrapText="1"/>
    </xf>
    <xf numFmtId="0" fontId="24" fillId="0" borderId="172" xfId="63" applyNumberFormat="1" applyFont="1" applyBorder="1" applyAlignment="1">
      <alignment horizontal="center" vertical="center" wrapText="1"/>
    </xf>
    <xf numFmtId="0" fontId="24" fillId="0" borderId="173" xfId="63" applyNumberFormat="1" applyFont="1" applyBorder="1" applyAlignment="1">
      <alignment horizontal="center" vertical="center" wrapText="1"/>
    </xf>
    <xf numFmtId="0" fontId="24" fillId="0" borderId="203" xfId="63" applyNumberFormat="1" applyFont="1" applyBorder="1" applyAlignment="1">
      <alignment horizontal="center" vertical="center" wrapText="1"/>
    </xf>
    <xf numFmtId="187" fontId="24" fillId="0" borderId="174" xfId="63" applyFont="1" applyBorder="1" applyAlignment="1">
      <alignment horizontal="center" vertical="center" wrapText="1"/>
    </xf>
    <xf numFmtId="187" fontId="24" fillId="0" borderId="169" xfId="63" applyFont="1" applyBorder="1" applyAlignment="1">
      <alignment horizontal="center" vertical="center" wrapText="1"/>
    </xf>
    <xf numFmtId="187" fontId="24" fillId="0" borderId="242" xfId="63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187" fontId="38" fillId="0" borderId="28" xfId="63" applyFont="1" applyBorder="1" applyAlignment="1">
      <alignment horizontal="center" vertical="center" wrapText="1"/>
    </xf>
    <xf numFmtId="187" fontId="38" fillId="0" borderId="22" xfId="63" applyFont="1" applyBorder="1" applyAlignment="1">
      <alignment horizontal="center" vertical="center" wrapText="1"/>
    </xf>
    <xf numFmtId="187" fontId="38" fillId="0" borderId="12" xfId="63" applyFont="1" applyBorder="1" applyAlignment="1">
      <alignment horizontal="center" vertical="center" wrapText="1"/>
    </xf>
    <xf numFmtId="187" fontId="38" fillId="0" borderId="18" xfId="63" applyFont="1" applyBorder="1" applyAlignment="1">
      <alignment horizontal="center" vertical="center" wrapText="1"/>
    </xf>
    <xf numFmtId="187" fontId="38" fillId="2" borderId="73" xfId="63" applyFont="1" applyFill="1" applyBorder="1" applyAlignment="1">
      <alignment horizontal="center" wrapText="1"/>
    </xf>
    <xf numFmtId="187" fontId="38" fillId="2" borderId="43" xfId="63" applyFont="1" applyFill="1" applyBorder="1" applyAlignment="1">
      <alignment horizontal="center" wrapText="1"/>
    </xf>
    <xf numFmtId="187" fontId="38" fillId="0" borderId="15" xfId="63" applyFont="1" applyBorder="1" applyAlignment="1">
      <alignment horizontal="center" vertical="center" wrapText="1"/>
    </xf>
    <xf numFmtId="0" fontId="118" fillId="0" borderId="0" xfId="0" applyFont="1" applyFill="1" applyAlignment="1">
      <alignment horizontal="center"/>
    </xf>
    <xf numFmtId="0" fontId="29" fillId="2" borderId="74" xfId="0" applyFont="1" applyFill="1" applyBorder="1" applyAlignment="1">
      <alignment horizontal="center" vertical="center" wrapText="1"/>
    </xf>
    <xf numFmtId="0" fontId="138" fillId="0" borderId="0" xfId="0" applyFont="1" applyFill="1" applyAlignment="1">
      <alignment horizontal="center"/>
    </xf>
    <xf numFmtId="0" fontId="118" fillId="0" borderId="0" xfId="0" applyFont="1" applyFill="1" applyAlignment="1">
      <alignment horizontal="center" vertical="top" wrapText="1"/>
    </xf>
    <xf numFmtId="0" fontId="29" fillId="0" borderId="0" xfId="0" applyFont="1" applyAlignment="1">
      <alignment horizontal="justify"/>
    </xf>
    <xf numFmtId="0" fontId="67" fillId="5" borderId="10" xfId="0" applyFont="1" applyFill="1" applyBorder="1" applyAlignment="1">
      <alignment horizontal="center"/>
    </xf>
    <xf numFmtId="0" fontId="67" fillId="5" borderId="0" xfId="0" applyFont="1" applyFill="1" applyBorder="1" applyAlignment="1">
      <alignment horizontal="center"/>
    </xf>
    <xf numFmtId="0" fontId="67" fillId="5" borderId="4" xfId="0" applyFont="1" applyFill="1" applyBorder="1" applyAlignment="1">
      <alignment horizontal="center"/>
    </xf>
    <xf numFmtId="0" fontId="28" fillId="0" borderId="0" xfId="0" applyFont="1"/>
    <xf numFmtId="0" fontId="29" fillId="0" borderId="1" xfId="0" applyFont="1" applyBorder="1" applyAlignment="1">
      <alignment horizontal="left"/>
    </xf>
    <xf numFmtId="0" fontId="32" fillId="0" borderId="0" xfId="0" applyFont="1" applyAlignment="1">
      <alignment wrapText="1"/>
    </xf>
    <xf numFmtId="0" fontId="32" fillId="0" borderId="244" xfId="0" applyFont="1" applyBorder="1" applyAlignment="1">
      <alignment vertical="top" wrapText="1"/>
    </xf>
    <xf numFmtId="0" fontId="32" fillId="0" borderId="245" xfId="0" applyFont="1" applyBorder="1" applyAlignment="1">
      <alignment vertical="top" wrapText="1"/>
    </xf>
    <xf numFmtId="0" fontId="32" fillId="0" borderId="100" xfId="0" applyFont="1" applyBorder="1" applyAlignment="1">
      <alignment vertical="top" wrapText="1"/>
    </xf>
    <xf numFmtId="0" fontId="32" fillId="0" borderId="103" xfId="0" applyFont="1" applyBorder="1" applyAlignment="1">
      <alignment vertical="top" wrapText="1"/>
    </xf>
    <xf numFmtId="0" fontId="32" fillId="0" borderId="246" xfId="0" applyFont="1" applyBorder="1" applyAlignment="1">
      <alignment vertical="top" wrapText="1"/>
    </xf>
    <xf numFmtId="0" fontId="32" fillId="0" borderId="80" xfId="0" applyFont="1" applyBorder="1" applyAlignment="1">
      <alignment vertical="top" wrapText="1"/>
    </xf>
    <xf numFmtId="0" fontId="32" fillId="0" borderId="247" xfId="0" applyFont="1" applyBorder="1" applyAlignment="1">
      <alignment vertical="top" wrapText="1"/>
    </xf>
    <xf numFmtId="0" fontId="32" fillId="0" borderId="248" xfId="0" applyFont="1" applyBorder="1" applyAlignment="1">
      <alignment vertical="top" wrapText="1"/>
    </xf>
    <xf numFmtId="0" fontId="32" fillId="0" borderId="249" xfId="0" applyFont="1" applyBorder="1" applyAlignment="1">
      <alignment vertical="top" wrapText="1"/>
    </xf>
    <xf numFmtId="0" fontId="32" fillId="0" borderId="250" xfId="0" applyFont="1" applyBorder="1" applyAlignment="1">
      <alignment vertical="top" wrapText="1"/>
    </xf>
    <xf numFmtId="0" fontId="29" fillId="0" borderId="0" xfId="0" applyFont="1" applyAlignment="1">
      <alignment horizontal="left" vertical="center"/>
    </xf>
    <xf numFmtId="0" fontId="29" fillId="2" borderId="89" xfId="0" applyFont="1" applyFill="1" applyBorder="1" applyAlignment="1">
      <alignment horizontal="center" vertical="center" wrapText="1"/>
    </xf>
    <xf numFmtId="0" fontId="29" fillId="2" borderId="71" xfId="0" applyFont="1" applyFill="1" applyBorder="1" applyAlignment="1">
      <alignment horizontal="center" vertical="center" wrapText="1"/>
    </xf>
    <xf numFmtId="0" fontId="29" fillId="2" borderId="243" xfId="0" applyFont="1" applyFill="1" applyBorder="1" applyAlignment="1">
      <alignment horizontal="center" vertical="center" wrapText="1"/>
    </xf>
    <xf numFmtId="0" fontId="29" fillId="2" borderId="70" xfId="0" applyFont="1" applyFill="1" applyBorder="1" applyAlignment="1">
      <alignment horizontal="center" vertical="center" wrapText="1"/>
    </xf>
    <xf numFmtId="0" fontId="29" fillId="2" borderId="90" xfId="0" applyFont="1" applyFill="1" applyBorder="1" applyAlignment="1">
      <alignment horizontal="center" vertical="center" wrapText="1"/>
    </xf>
    <xf numFmtId="0" fontId="29" fillId="2" borderId="72" xfId="0" applyFont="1" applyFill="1" applyBorder="1" applyAlignment="1">
      <alignment horizontal="center" vertical="center" wrapText="1"/>
    </xf>
    <xf numFmtId="0" fontId="32" fillId="0" borderId="251" xfId="0" applyFont="1" applyBorder="1" applyAlignment="1">
      <alignment vertical="top" wrapText="1"/>
    </xf>
    <xf numFmtId="0" fontId="32" fillId="0" borderId="252" xfId="0" applyFont="1" applyBorder="1" applyAlignment="1">
      <alignment vertical="top" wrapText="1"/>
    </xf>
    <xf numFmtId="0" fontId="32" fillId="0" borderId="253" xfId="0" applyFont="1" applyBorder="1" applyAlignment="1">
      <alignment vertical="top" wrapText="1"/>
    </xf>
    <xf numFmtId="49" fontId="32" fillId="0" borderId="250" xfId="0" applyNumberFormat="1" applyFont="1" applyBorder="1" applyAlignment="1">
      <alignment vertical="top" wrapText="1"/>
    </xf>
    <xf numFmtId="49" fontId="32" fillId="0" borderId="248" xfId="0" applyNumberFormat="1" applyFont="1" applyBorder="1" applyAlignment="1">
      <alignment vertical="top" wrapText="1"/>
    </xf>
    <xf numFmtId="49" fontId="32" fillId="0" borderId="254" xfId="0" applyNumberFormat="1" applyFont="1" applyBorder="1" applyAlignment="1">
      <alignment vertical="top" wrapText="1"/>
    </xf>
    <xf numFmtId="0" fontId="32" fillId="0" borderId="254" xfId="0" applyFont="1" applyBorder="1" applyAlignment="1">
      <alignment vertical="top" wrapText="1"/>
    </xf>
    <xf numFmtId="0" fontId="29" fillId="2" borderId="241" xfId="0" applyFont="1" applyFill="1" applyBorder="1" applyAlignment="1">
      <alignment horizontal="center" vertical="center" wrapText="1"/>
    </xf>
    <xf numFmtId="0" fontId="29" fillId="2" borderId="255" xfId="0" applyFont="1" applyFill="1" applyBorder="1" applyAlignment="1">
      <alignment horizontal="center" vertical="center" wrapText="1"/>
    </xf>
    <xf numFmtId="49" fontId="32" fillId="0" borderId="256" xfId="0" applyNumberFormat="1" applyFont="1" applyBorder="1" applyAlignment="1">
      <alignment vertical="top" wrapText="1"/>
    </xf>
    <xf numFmtId="49" fontId="32" fillId="0" borderId="257" xfId="0" applyNumberFormat="1" applyFont="1" applyBorder="1" applyAlignment="1">
      <alignment vertical="top" wrapText="1"/>
    </xf>
    <xf numFmtId="49" fontId="32" fillId="0" borderId="258" xfId="0" applyNumberFormat="1" applyFont="1" applyBorder="1" applyAlignment="1">
      <alignment vertical="top" wrapText="1"/>
    </xf>
    <xf numFmtId="0" fontId="32" fillId="0" borderId="91" xfId="0" applyFont="1" applyBorder="1" applyAlignment="1">
      <alignment vertical="top" wrapText="1"/>
    </xf>
    <xf numFmtId="0" fontId="32" fillId="0" borderId="98" xfId="0" applyFont="1" applyBorder="1" applyAlignment="1">
      <alignment vertical="top" wrapText="1"/>
    </xf>
    <xf numFmtId="0" fontId="32" fillId="0" borderId="88" xfId="0" applyFont="1" applyBorder="1" applyAlignment="1">
      <alignment vertical="top" wrapText="1"/>
    </xf>
    <xf numFmtId="0" fontId="29" fillId="2" borderId="238" xfId="0" applyFont="1" applyFill="1" applyBorder="1" applyAlignment="1">
      <alignment horizontal="center" vertical="center" wrapText="1"/>
    </xf>
    <xf numFmtId="0" fontId="29" fillId="2" borderId="198" xfId="0" applyFont="1" applyFill="1" applyBorder="1" applyAlignment="1">
      <alignment horizontal="center" vertical="center" wrapText="1"/>
    </xf>
    <xf numFmtId="0" fontId="29" fillId="2" borderId="259" xfId="0" applyFont="1" applyFill="1" applyBorder="1" applyAlignment="1">
      <alignment horizontal="center" vertical="center" wrapText="1"/>
    </xf>
    <xf numFmtId="0" fontId="29" fillId="2" borderId="260" xfId="0" applyFont="1" applyFill="1" applyBorder="1" applyAlignment="1">
      <alignment horizontal="center" vertical="center" wrapText="1"/>
    </xf>
    <xf numFmtId="0" fontId="32" fillId="2" borderId="55" xfId="0" applyFont="1" applyFill="1" applyBorder="1" applyAlignment="1">
      <alignment horizontal="center" vertical="center" wrapText="1"/>
    </xf>
    <xf numFmtId="0" fontId="32" fillId="2" borderId="5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32" fillId="2" borderId="129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49" fontId="10" fillId="0" borderId="111" xfId="0" applyNumberFormat="1" applyFont="1" applyBorder="1" applyAlignment="1">
      <alignment horizontal="center" vertical="center" wrapText="1"/>
    </xf>
    <xf numFmtId="49" fontId="10" fillId="0" borderId="261" xfId="0" applyNumberFormat="1" applyFont="1" applyBorder="1" applyAlignment="1">
      <alignment horizontal="center" vertical="center" wrapText="1"/>
    </xf>
    <xf numFmtId="49" fontId="10" fillId="0" borderId="108" xfId="0" applyNumberFormat="1" applyFont="1" applyBorder="1" applyAlignment="1">
      <alignment horizontal="center" vertical="center" wrapText="1"/>
    </xf>
    <xf numFmtId="49" fontId="10" fillId="0" borderId="109" xfId="0" applyNumberFormat="1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6" fillId="0" borderId="0" xfId="0" applyFont="1" applyAlignment="1">
      <alignment horizontal="center"/>
    </xf>
  </cellXfs>
  <cellStyles count="94">
    <cellStyle name="Comma" xfId="63" builtinId="3"/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omma 5" xfId="4" xr:uid="{00000000-0005-0000-0000-000004000000}"/>
    <cellStyle name="Comma 6" xfId="5" xr:uid="{00000000-0005-0000-0000-000005000000}"/>
    <cellStyle name="Hyperlink 2" xfId="6" xr:uid="{00000000-0005-0000-0000-000006000000}"/>
    <cellStyle name="Normal" xfId="0" builtinId="0"/>
    <cellStyle name="Normal 19" xfId="7" xr:uid="{00000000-0005-0000-0000-000008000000}"/>
    <cellStyle name="Normal 2" xfId="8" xr:uid="{00000000-0005-0000-0000-000009000000}"/>
    <cellStyle name="Normal 2 10" xfId="9" xr:uid="{00000000-0005-0000-0000-00000A000000}"/>
    <cellStyle name="Normal 2 11" xfId="10" xr:uid="{00000000-0005-0000-0000-00000B000000}"/>
    <cellStyle name="Normal 2 12" xfId="11" xr:uid="{00000000-0005-0000-0000-00000C000000}"/>
    <cellStyle name="Normal 2 13" xfId="12" xr:uid="{00000000-0005-0000-0000-00000D000000}"/>
    <cellStyle name="Normal 2 14" xfId="13" xr:uid="{00000000-0005-0000-0000-00000E000000}"/>
    <cellStyle name="Normal 2 2" xfId="14" xr:uid="{00000000-0005-0000-0000-00000F000000}"/>
    <cellStyle name="Normal 2 2 10" xfId="15" xr:uid="{00000000-0005-0000-0000-000010000000}"/>
    <cellStyle name="Normal 2 2 11" xfId="16" xr:uid="{00000000-0005-0000-0000-000011000000}"/>
    <cellStyle name="Normal 2 2 2" xfId="17" xr:uid="{00000000-0005-0000-0000-000012000000}"/>
    <cellStyle name="Normal 2 2 2 10" xfId="18" xr:uid="{00000000-0005-0000-0000-000013000000}"/>
    <cellStyle name="Normal 2 2 2 11" xfId="19" xr:uid="{00000000-0005-0000-0000-000014000000}"/>
    <cellStyle name="Normal 2 2 2 2" xfId="20" xr:uid="{00000000-0005-0000-0000-000015000000}"/>
    <cellStyle name="Normal 2 2 2 2 2" xfId="21" xr:uid="{00000000-0005-0000-0000-000016000000}"/>
    <cellStyle name="Normal 2 2 2 2 3" xfId="22" xr:uid="{00000000-0005-0000-0000-000017000000}"/>
    <cellStyle name="Normal 2 2 2 2 4" xfId="23" xr:uid="{00000000-0005-0000-0000-000018000000}"/>
    <cellStyle name="Normal 2 2 2 2 5" xfId="24" xr:uid="{00000000-0005-0000-0000-000019000000}"/>
    <cellStyle name="Normal 2 2 2 2 6" xfId="25" xr:uid="{00000000-0005-0000-0000-00001A000000}"/>
    <cellStyle name="Normal 2 2 2 2 7" xfId="26" xr:uid="{00000000-0005-0000-0000-00001B000000}"/>
    <cellStyle name="Normal 2 2 2 2 8" xfId="27" xr:uid="{00000000-0005-0000-0000-00001C000000}"/>
    <cellStyle name="Normal 2 2 2 2 9" xfId="28" xr:uid="{00000000-0005-0000-0000-00001D000000}"/>
    <cellStyle name="Normal 2 2 2 3" xfId="29" xr:uid="{00000000-0005-0000-0000-00001E000000}"/>
    <cellStyle name="Normal 2 2 2 4" xfId="30" xr:uid="{00000000-0005-0000-0000-00001F000000}"/>
    <cellStyle name="Normal 2 2 2 5" xfId="31" xr:uid="{00000000-0005-0000-0000-000020000000}"/>
    <cellStyle name="Normal 2 2 2 6" xfId="32" xr:uid="{00000000-0005-0000-0000-000021000000}"/>
    <cellStyle name="Normal 2 2 2 7" xfId="33" xr:uid="{00000000-0005-0000-0000-000022000000}"/>
    <cellStyle name="Normal 2 2 2 8" xfId="34" xr:uid="{00000000-0005-0000-0000-000023000000}"/>
    <cellStyle name="Normal 2 2 2 9" xfId="35" xr:uid="{00000000-0005-0000-0000-000024000000}"/>
    <cellStyle name="Normal 2 2 3" xfId="36" xr:uid="{00000000-0005-0000-0000-000025000000}"/>
    <cellStyle name="Normal 2 2 4" xfId="37" xr:uid="{00000000-0005-0000-0000-000026000000}"/>
    <cellStyle name="Normal 2 2 5" xfId="38" xr:uid="{00000000-0005-0000-0000-000027000000}"/>
    <cellStyle name="Normal 2 2 6" xfId="39" xr:uid="{00000000-0005-0000-0000-000028000000}"/>
    <cellStyle name="Normal 2 2 7" xfId="40" xr:uid="{00000000-0005-0000-0000-000029000000}"/>
    <cellStyle name="Normal 2 2 8" xfId="41" xr:uid="{00000000-0005-0000-0000-00002A000000}"/>
    <cellStyle name="Normal 2 2 9" xfId="42" xr:uid="{00000000-0005-0000-0000-00002B000000}"/>
    <cellStyle name="Normal 2 3" xfId="43" xr:uid="{00000000-0005-0000-0000-00002C000000}"/>
    <cellStyle name="Normal 2 4" xfId="44" xr:uid="{00000000-0005-0000-0000-00002D000000}"/>
    <cellStyle name="Normal 2 5" xfId="45" xr:uid="{00000000-0005-0000-0000-00002E000000}"/>
    <cellStyle name="Normal 2 6" xfId="46" xr:uid="{00000000-0005-0000-0000-00002F000000}"/>
    <cellStyle name="Normal 2 7" xfId="47" xr:uid="{00000000-0005-0000-0000-000030000000}"/>
    <cellStyle name="Normal 2 8" xfId="48" xr:uid="{00000000-0005-0000-0000-000031000000}"/>
    <cellStyle name="Normal 2 9" xfId="49" xr:uid="{00000000-0005-0000-0000-000032000000}"/>
    <cellStyle name="Normal 2_ฟอร์มการตรวจสรุปรายงานการจัดการอิเนอร์ยี ออโตโมทีฟ" xfId="50" xr:uid="{00000000-0005-0000-0000-000033000000}"/>
    <cellStyle name="Normal 3" xfId="51" xr:uid="{00000000-0005-0000-0000-000034000000}"/>
    <cellStyle name="Normal 3 2" xfId="52" xr:uid="{00000000-0005-0000-0000-000035000000}"/>
    <cellStyle name="Normal 3 3" xfId="53" xr:uid="{00000000-0005-0000-0000-000036000000}"/>
    <cellStyle name="Normal 3 4" xfId="54" xr:uid="{00000000-0005-0000-0000-000037000000}"/>
    <cellStyle name="Normal 3 5" xfId="55" xr:uid="{00000000-0005-0000-0000-000038000000}"/>
    <cellStyle name="Normal 3 6" xfId="56" xr:uid="{00000000-0005-0000-0000-000039000000}"/>
    <cellStyle name="Normal 4" xfId="57" xr:uid="{00000000-0005-0000-0000-00003A000000}"/>
    <cellStyle name="Normal 5" xfId="58" xr:uid="{00000000-0005-0000-0000-00003B000000}"/>
    <cellStyle name="Normal 6" xfId="59" xr:uid="{00000000-0005-0000-0000-00003C000000}"/>
    <cellStyle name="Normal 7" xfId="60" xr:uid="{00000000-0005-0000-0000-00003D000000}"/>
    <cellStyle name="Normal 9" xfId="61" xr:uid="{00000000-0005-0000-0000-00003E000000}"/>
    <cellStyle name="Normal_CPN-EMM ภาพรวมทั้งองค์กร (CW)" xfId="62" xr:uid="{00000000-0005-0000-0000-00003F000000}"/>
    <cellStyle name="Percent" xfId="91" builtinId="5"/>
    <cellStyle name="เครื่องหมายจุลภาค 2" xfId="64" xr:uid="{00000000-0005-0000-0000-000041000000}"/>
    <cellStyle name="เครื่องหมายจุลภาค 2 2" xfId="65" xr:uid="{00000000-0005-0000-0000-000042000000}"/>
    <cellStyle name="เครื่องหมายจุลภาค 3" xfId="66" xr:uid="{00000000-0005-0000-0000-000043000000}"/>
    <cellStyle name="เครื่องหมายจุลภาค 3 2" xfId="67" xr:uid="{00000000-0005-0000-0000-000044000000}"/>
    <cellStyle name="เครื่องหมายจุลภาค 4" xfId="68" xr:uid="{00000000-0005-0000-0000-000045000000}"/>
    <cellStyle name="ปกติ 10" xfId="69" xr:uid="{00000000-0005-0000-0000-000046000000}"/>
    <cellStyle name="ปกติ 2" xfId="70" xr:uid="{00000000-0005-0000-0000-000047000000}"/>
    <cellStyle name="ปกติ 2 2" xfId="71" xr:uid="{00000000-0005-0000-0000-000048000000}"/>
    <cellStyle name="ปกติ 2 3" xfId="72" xr:uid="{00000000-0005-0000-0000-000049000000}"/>
    <cellStyle name="ปกติ 2 42" xfId="73" xr:uid="{00000000-0005-0000-0000-00004A000000}"/>
    <cellStyle name="ปกติ 2 53" xfId="74" xr:uid="{00000000-0005-0000-0000-00004B000000}"/>
    <cellStyle name="ปกติ 2 67" xfId="75" xr:uid="{00000000-0005-0000-0000-00004C000000}"/>
    <cellStyle name="ปกติ 3" xfId="76" xr:uid="{00000000-0005-0000-0000-00004D000000}"/>
    <cellStyle name="ปกติ 3 2" xfId="77" xr:uid="{00000000-0005-0000-0000-00004E000000}"/>
    <cellStyle name="ปกติ 3 2 2" xfId="78" xr:uid="{00000000-0005-0000-0000-00004F000000}"/>
    <cellStyle name="ปกติ 3 3" xfId="79" xr:uid="{00000000-0005-0000-0000-000050000000}"/>
    <cellStyle name="ปกติ 3 3 2" xfId="80" xr:uid="{00000000-0005-0000-0000-000051000000}"/>
    <cellStyle name="ปกติ 4" xfId="81" xr:uid="{00000000-0005-0000-0000-000052000000}"/>
    <cellStyle name="ปกติ 4 2" xfId="82" xr:uid="{00000000-0005-0000-0000-000053000000}"/>
    <cellStyle name="ปกติ 5" xfId="83" xr:uid="{00000000-0005-0000-0000-000054000000}"/>
    <cellStyle name="ปกติ 5 2" xfId="84" xr:uid="{00000000-0005-0000-0000-000055000000}"/>
    <cellStyle name="ปกติ 6" xfId="85" xr:uid="{00000000-0005-0000-0000-000056000000}"/>
    <cellStyle name="ปกติ 7" xfId="86" xr:uid="{00000000-0005-0000-0000-000057000000}"/>
    <cellStyle name="ปกติ 8" xfId="87" xr:uid="{00000000-0005-0000-0000-000058000000}"/>
    <cellStyle name="ปกติ 9" xfId="88" xr:uid="{00000000-0005-0000-0000-000059000000}"/>
    <cellStyle name="ปกติ 9 2" xfId="89" xr:uid="{00000000-0005-0000-0000-00005A000000}"/>
    <cellStyle name="ปกติ_ค่าไฟฟ้า siamtoppan  2009" xfId="90" xr:uid="{00000000-0005-0000-0000-00005B000000}"/>
    <cellStyle name="เปอร์เซ็นต์ 2" xfId="92" xr:uid="{00000000-0005-0000-0000-00005C000000}"/>
    <cellStyle name="標準_Sheet1" xfId="93" xr:uid="{00000000-0005-0000-0000-00005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2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845481049565E-2"/>
          <c:y val="5.8419243986254296E-2"/>
          <c:w val="0.90816326530612246"/>
          <c:h val="0.79037800687285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เปรียบเทียบข้อมูลโรงงาน!$Q$5:$Q$9</c:f>
              <c:strCache>
                <c:ptCount val="5"/>
                <c:pt idx="0">
                  <c:v>SEC ปี 25ww</c:v>
                </c:pt>
                <c:pt idx="1">
                  <c:v>SEC เป้าหมาย</c:v>
                </c:pt>
                <c:pt idx="3">
                  <c:v>ค่าต่ำที่สุด</c:v>
                </c:pt>
                <c:pt idx="4">
                  <c:v>ค่าเฉลี่ย</c:v>
                </c:pt>
              </c:strCache>
            </c:strRef>
          </c:cat>
          <c:val>
            <c:numRef>
              <c:f>เปรียบเทียบข้อมูลโรงงาน!$R$5:$R$9</c:f>
              <c:numCache>
                <c:formatCode>_(* #,##0.00_);_(* \(#,##0.00\);_(*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940-4433-90E2-0D076EB14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758600"/>
        <c:axId val="365477304"/>
      </c:barChart>
      <c:catAx>
        <c:axId val="36575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65477304"/>
        <c:crosses val="autoZero"/>
        <c:auto val="1"/>
        <c:lblAlgn val="ctr"/>
        <c:lblOffset val="100"/>
        <c:noMultiLvlLbl val="0"/>
      </c:catAx>
      <c:valAx>
        <c:axId val="36547730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657586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 pitchFamily="34" charset="-34"/>
          <a:ea typeface="Tahoma"/>
          <a:cs typeface="TH SarabunPSK" pitchFamily="34" charset="-34"/>
        </a:defRPr>
      </a:pPr>
      <a:endParaRPr lang="th-TH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03183130146291"/>
          <c:y val="8.5934221185314796E-2"/>
          <c:w val="0.73702946010253823"/>
          <c:h val="0.807577460224879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กราฟพลังงาน!$T$6</c:f>
              <c:strCache>
                <c:ptCount val="1"/>
                <c:pt idx="0">
                  <c:v>ปี 25ww</c:v>
                </c:pt>
              </c:strCache>
            </c:strRef>
          </c:tx>
          <c:invertIfNegative val="0"/>
          <c:cat>
            <c:strRef>
              <c:f>กราฟพลังงาน!$S$7:$S$18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กราฟพลังงาน!$T$7:$T$18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1-41A0-862A-797532897914}"/>
            </c:ext>
          </c:extLst>
        </c:ser>
        <c:ser>
          <c:idx val="1"/>
          <c:order val="1"/>
          <c:tx>
            <c:strRef>
              <c:f>กราฟพลังงาน!$U$6</c:f>
              <c:strCache>
                <c:ptCount val="1"/>
                <c:pt idx="0">
                  <c:v>ปี 25xx</c:v>
                </c:pt>
              </c:strCache>
            </c:strRef>
          </c:tx>
          <c:invertIfNegative val="0"/>
          <c:cat>
            <c:strRef>
              <c:f>กราฟพลังงาน!$S$7:$S$18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กราฟพลังงาน!$U$7:$U$18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1-41A0-862A-797532897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501112"/>
        <c:axId val="365706544"/>
        <c:axId val="0"/>
      </c:bar3DChart>
      <c:catAx>
        <c:axId val="36650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65706544"/>
        <c:crosses val="autoZero"/>
        <c:auto val="1"/>
        <c:lblAlgn val="ctr"/>
        <c:lblOffset val="100"/>
        <c:noMultiLvlLbl val="0"/>
      </c:catAx>
      <c:valAx>
        <c:axId val="365706544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noFill/>
        </c:spPr>
        <c:txPr>
          <a:bodyPr rot="0" vert="horz"/>
          <a:lstStyle/>
          <a:p>
            <a:pPr>
              <a:defRPr/>
            </a:pPr>
            <a:endParaRPr lang="th-TH"/>
          </a:p>
        </c:txPr>
        <c:crossAx val="366501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328730062588326"/>
          <c:y val="0.4375"/>
          <c:w val="7.4125874125874125E-2"/>
          <c:h val="0.1304347826086956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 pitchFamily="34" charset="-34"/>
          <a:ea typeface="Tahoma"/>
          <a:cs typeface="TH SarabunPSK" pitchFamily="34" charset="-34"/>
        </a:defRPr>
      </a:pPr>
      <a:endParaRPr lang="th-TH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45698955012812"/>
          <c:y val="0.10941959431852021"/>
          <c:w val="0.74805853131020061"/>
          <c:h val="0.776786819853323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กราฟพลังงาน!$Q$20</c:f>
              <c:strCache>
                <c:ptCount val="1"/>
                <c:pt idx="0">
                  <c:v>ปี 25ww</c:v>
                </c:pt>
              </c:strCache>
            </c:strRef>
          </c:tx>
          <c:invertIfNegative val="0"/>
          <c:cat>
            <c:strRef>
              <c:f>กราฟพลังงาน!$P$21:$P$32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กราฟพลังงาน!$Q$21:$Q$32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6-4DFE-8EB8-A5430C8A3D7D}"/>
            </c:ext>
          </c:extLst>
        </c:ser>
        <c:ser>
          <c:idx val="1"/>
          <c:order val="1"/>
          <c:tx>
            <c:strRef>
              <c:f>กราฟพลังงาน!$R$20</c:f>
              <c:strCache>
                <c:ptCount val="1"/>
                <c:pt idx="0">
                  <c:v>ปี 25xx</c:v>
                </c:pt>
              </c:strCache>
            </c:strRef>
          </c:tx>
          <c:invertIfNegative val="0"/>
          <c:cat>
            <c:strRef>
              <c:f>กราฟพลังงาน!$P$21:$P$32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กราฟพลังงาน!$R$21:$R$32</c:f>
              <c:numCache>
                <c:formatCode>_(* #,##0_);_(* \(#,##0\);_(*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6-4DFE-8EB8-A5430C8A3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538792"/>
        <c:axId val="366539176"/>
        <c:axId val="0"/>
      </c:bar3DChart>
      <c:catAx>
        <c:axId val="366538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66539176"/>
        <c:crosses val="autoZero"/>
        <c:auto val="1"/>
        <c:lblAlgn val="ctr"/>
        <c:lblOffset val="100"/>
        <c:noMultiLvlLbl val="0"/>
      </c:catAx>
      <c:valAx>
        <c:axId val="366539176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66538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197812394662781"/>
          <c:y val="0.4353568212732532"/>
          <c:w val="7.6479227975290942E-2"/>
          <c:h val="0.1266494242964155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 pitchFamily="34" charset="-34"/>
          <a:ea typeface="Tahoma"/>
          <a:cs typeface="TH SarabunPSK" pitchFamily="34" charset="-34"/>
        </a:defRPr>
      </a:pPr>
      <a:endParaRPr lang="th-TH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sideWall>
    <c:backWall>
      <c:thickness val="0"/>
      <c:spPr>
        <a:ln>
          <a:solidFill>
            <a:schemeClr val="accent5">
              <a:lumMod val="20000"/>
              <a:lumOff val="80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0.14545698955012837"/>
          <c:y val="0.10941959431852021"/>
          <c:w val="0.74805853131020061"/>
          <c:h val="0.776786819853323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กราฟพลังงานผลิตไฟฟ้า!$Q$5</c:f>
              <c:strCache>
                <c:ptCount val="1"/>
                <c:pt idx="0">
                  <c:v>ปี 25ww</c:v>
                </c:pt>
              </c:strCache>
            </c:strRef>
          </c:tx>
          <c:invertIfNegative val="0"/>
          <c:cat>
            <c:strRef>
              <c:f>กราฟพลังงานผลิตไฟฟ้า!$P$6:$P$17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กราฟพลังงานผลิตไฟฟ้า!$Q$6:$Q$17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319-4B50-AD76-15A6E1489011}"/>
            </c:ext>
          </c:extLst>
        </c:ser>
        <c:ser>
          <c:idx val="1"/>
          <c:order val="1"/>
          <c:tx>
            <c:strRef>
              <c:f>กราฟพลังงานผลิตไฟฟ้า!$R$5</c:f>
              <c:strCache>
                <c:ptCount val="1"/>
                <c:pt idx="0">
                  <c:v>ปี 25xx</c:v>
                </c:pt>
              </c:strCache>
            </c:strRef>
          </c:tx>
          <c:invertIfNegative val="0"/>
          <c:cat>
            <c:strRef>
              <c:f>กราฟพลังงานผลิตไฟฟ้า!$P$6:$P$17</c:f>
              <c:strCache>
                <c:ptCount val="12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กราฟพลังงานผลิตไฟฟ้า!$R$6:$R$17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319-4B50-AD76-15A6E1489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7042240"/>
        <c:axId val="367042624"/>
        <c:axId val="0"/>
      </c:bar3DChart>
      <c:catAx>
        <c:axId val="3670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67042624"/>
        <c:crosses val="autoZero"/>
        <c:auto val="1"/>
        <c:lblAlgn val="ctr"/>
        <c:lblOffset val="100"/>
        <c:noMultiLvlLbl val="0"/>
      </c:catAx>
      <c:valAx>
        <c:axId val="367042624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67042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963087391853792"/>
          <c:y val="0.43013698630136987"/>
          <c:w val="7.8518674054632087E-2"/>
          <c:h val="0.1315068493150685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 pitchFamily="34" charset="-34"/>
          <a:ea typeface="Tahoma"/>
          <a:cs typeface="TH SarabunPSK" pitchFamily="34" charset="-34"/>
        </a:defRPr>
      </a:pPr>
      <a:endParaRPr lang="th-TH"/>
    </a:p>
  </c:txPr>
  <c:printSettings>
    <c:headerFooter/>
    <c:pageMargins b="0.75000000000000444" l="0.70000000000000062" r="0.70000000000000062" t="0.75000000000000444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570600733449368"/>
          <c:y val="0.17220569209912567"/>
          <c:w val="0.63513606644153886"/>
          <c:h val="0.4652574839169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กราฟสัดส่วนการใช้พลังงาน!$Y$14</c:f>
              <c:strCache>
                <c:ptCount val="1"/>
                <c:pt idx="0">
                  <c:v>ปี 25ww</c:v>
                </c:pt>
              </c:strCache>
            </c:strRef>
          </c:tx>
          <c:invertIfNegative val="0"/>
          <c:cat>
            <c:strRef>
              <c:f>กราฟสัดส่วนการใช้พลังงาน!$X$15:$X$20</c:f>
              <c:strCache>
                <c:ptCount val="6"/>
                <c:pt idx="0">
                  <c:v>แสงสว่าง</c:v>
                </c:pt>
                <c:pt idx="1">
                  <c:v>ปรับอากาศสำนักงาน*</c:v>
                </c:pt>
                <c:pt idx="2">
                  <c:v>ทำความเย็น</c:v>
                </c:pt>
                <c:pt idx="3">
                  <c:v>การผลิต</c:v>
                </c:pt>
                <c:pt idx="4">
                  <c:v>อัดอากาศ</c:v>
                </c:pt>
                <c:pt idx="5">
                  <c:v>อื่นๆ</c:v>
                </c:pt>
              </c:strCache>
            </c:strRef>
          </c:cat>
          <c:val>
            <c:numRef>
              <c:f>กราฟสัดส่วนการใช้พลังงาน!$Y$15:$Y$20</c:f>
              <c:numCache>
                <c:formatCode>_(* #,##0_);_(* \(#,##0\);_(*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86-4607-95C4-DA846E854622}"/>
            </c:ext>
          </c:extLst>
        </c:ser>
        <c:ser>
          <c:idx val="1"/>
          <c:order val="1"/>
          <c:tx>
            <c:strRef>
              <c:f>กราฟสัดส่วนการใช้พลังงาน!$Z$14</c:f>
              <c:strCache>
                <c:ptCount val="1"/>
                <c:pt idx="0">
                  <c:v>ปี 25xx</c:v>
                </c:pt>
              </c:strCache>
            </c:strRef>
          </c:tx>
          <c:invertIfNegative val="0"/>
          <c:cat>
            <c:strRef>
              <c:f>กราฟสัดส่วนการใช้พลังงาน!$X$15:$X$20</c:f>
              <c:strCache>
                <c:ptCount val="6"/>
                <c:pt idx="0">
                  <c:v>แสงสว่าง</c:v>
                </c:pt>
                <c:pt idx="1">
                  <c:v>ปรับอากาศสำนักงาน*</c:v>
                </c:pt>
                <c:pt idx="2">
                  <c:v>ทำความเย็น</c:v>
                </c:pt>
                <c:pt idx="3">
                  <c:v>การผลิต</c:v>
                </c:pt>
                <c:pt idx="4">
                  <c:v>อัดอากาศ</c:v>
                </c:pt>
                <c:pt idx="5">
                  <c:v>อื่นๆ</c:v>
                </c:pt>
              </c:strCache>
            </c:strRef>
          </c:cat>
          <c:val>
            <c:numRef>
              <c:f>กราฟสัดส่วนการใช้พลังงาน!$Z$15:$Z$20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86-4607-95C4-DA846E854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705688"/>
        <c:axId val="366535440"/>
      </c:barChart>
      <c:catAx>
        <c:axId val="367705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th-TH"/>
          </a:p>
        </c:txPr>
        <c:crossAx val="366535440"/>
        <c:crosses val="autoZero"/>
        <c:auto val="1"/>
        <c:lblAlgn val="ctr"/>
        <c:lblOffset val="100"/>
        <c:noMultiLvlLbl val="0"/>
      </c:catAx>
      <c:valAx>
        <c:axId val="366535440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67705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854634161720771"/>
          <c:y val="0.41608478870936982"/>
          <c:w val="7.9460247649223992E-2"/>
          <c:h val="0.1678326022395989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 pitchFamily="34" charset="-34"/>
          <a:ea typeface="Tahoma"/>
          <a:cs typeface="TH SarabunPSK" pitchFamily="34" charset="-34"/>
        </a:defRPr>
      </a:pPr>
      <a:endParaRPr lang="th-TH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90587826097297"/>
          <c:y val="0.24285756636712885"/>
          <c:w val="0.57838746549696995"/>
          <c:h val="0.52857235032845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กราฟสัดส่วนการใช้พลังงาน!$X$29</c:f>
              <c:strCache>
                <c:ptCount val="1"/>
                <c:pt idx="0">
                  <c:v>ปี 25ww</c:v>
                </c:pt>
              </c:strCache>
            </c:strRef>
          </c:tx>
          <c:invertIfNegative val="0"/>
          <c:cat>
            <c:strRef>
              <c:f>กราฟสัดส่วนการใช้พลังงาน!$Y$28:$Z$28</c:f>
              <c:strCache>
                <c:ptCount val="1"/>
                <c:pt idx="0">
                  <c:v>ปี 25xx</c:v>
                </c:pt>
              </c:strCache>
            </c:strRef>
          </c:cat>
          <c:val>
            <c:numRef>
              <c:f>กราฟสัดส่วนการใช้พลังงาน!$Y$29:$Z$29</c:f>
              <c:numCache>
                <c:formatCode>_(* #,##0_);_(* \(#,##0\);_(*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07D3-4D3E-B83F-804EFEC707CA}"/>
            </c:ext>
          </c:extLst>
        </c:ser>
        <c:ser>
          <c:idx val="1"/>
          <c:order val="1"/>
          <c:tx>
            <c:strRef>
              <c:f>กราฟสัดส่วนการใช้พลังงาน!$X$30</c:f>
              <c:strCache>
                <c:ptCount val="1"/>
                <c:pt idx="0">
                  <c:v>ปี 25xx</c:v>
                </c:pt>
              </c:strCache>
            </c:strRef>
          </c:tx>
          <c:invertIfNegative val="0"/>
          <c:cat>
            <c:strRef>
              <c:f>กราฟสัดส่วนการใช้พลังงาน!$Y$28:$Z$28</c:f>
              <c:strCache>
                <c:ptCount val="1"/>
                <c:pt idx="0">
                  <c:v>ปี 25xx</c:v>
                </c:pt>
              </c:strCache>
            </c:strRef>
          </c:cat>
          <c:val>
            <c:numRef>
              <c:f>กราฟสัดส่วนการใช้พลังงาน!$Y$30:$Z$30</c:f>
              <c:numCache>
                <c:formatCode>_(* #,##0_);_(* \(#,##0\);_(* "-"??_);_(@_)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07D3-4D3E-B83F-804EFEC7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948832"/>
        <c:axId val="352953496"/>
      </c:barChart>
      <c:catAx>
        <c:axId val="3529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52953496"/>
        <c:crosses val="autoZero"/>
        <c:auto val="1"/>
        <c:lblAlgn val="ctr"/>
        <c:lblOffset val="100"/>
        <c:noMultiLvlLbl val="0"/>
      </c:catAx>
      <c:valAx>
        <c:axId val="352953496"/>
        <c:scaling>
          <c:orientation val="minMax"/>
        </c:scaling>
        <c:delete val="0"/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h-TH"/>
          </a:p>
        </c:txPr>
        <c:crossAx val="352948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715500745055266"/>
          <c:y val="0.39830508474576271"/>
          <c:w val="8.0669870604074045E-2"/>
          <c:h val="0.203389830508474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 pitchFamily="34" charset="-34"/>
          <a:ea typeface="Tahoma"/>
          <a:cs typeface="TH SarabunPSK" pitchFamily="34" charset="-34"/>
        </a:defRPr>
      </a:pPr>
      <a:endParaRPr lang="th-TH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333333333333917E-2"/>
          <c:y val="6.4739884393063579E-2"/>
          <c:w val="0.70858464566929169"/>
          <c:h val="0.89826589595375728"/>
        </c:manualLayout>
      </c:layout>
      <c:pie3DChart>
        <c:varyColors val="1"/>
        <c:ser>
          <c:idx val="0"/>
          <c:order val="0"/>
          <c:cat>
            <c:strRef>
              <c:f>กราฟสัดส่วนการใช้พลังงาน!$P$4:$P$5</c:f>
              <c:strCache>
                <c:ptCount val="2"/>
                <c:pt idx="0">
                  <c:v>ไฟฟ้า (MJ)</c:v>
                </c:pt>
                <c:pt idx="1">
                  <c:v>ความร้อน (MJ)</c:v>
                </c:pt>
              </c:strCache>
            </c:strRef>
          </c:cat>
          <c:val>
            <c:numRef>
              <c:f>กราฟสัดส่วนการใช้พลังงาน!$Q$4:$Q$5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3-4C23-8A53-21D0D1EB4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1317073904442"/>
          <c:y val="0.73846530976080826"/>
          <c:w val="0.27456685392835922"/>
          <c:h val="0.2051295003218937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 pitchFamily="34" charset="-34"/>
          <a:ea typeface="Tahoma"/>
          <a:cs typeface="TH SarabunPSK" pitchFamily="34" charset="-34"/>
        </a:defRPr>
      </a:pPr>
      <a:endParaRPr lang="th-TH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8333333333333938E-2"/>
          <c:y val="6.4739884393063579E-2"/>
          <c:w val="0.70858464566929169"/>
          <c:h val="0.89826589595375728"/>
        </c:manualLayout>
      </c:layout>
      <c:pie3DChart>
        <c:varyColors val="1"/>
        <c:ser>
          <c:idx val="0"/>
          <c:order val="0"/>
          <c:cat>
            <c:strRef>
              <c:f>กราฟสัดส่วนการใช้พลังงาน!$R$4:$R$5</c:f>
              <c:strCache>
                <c:ptCount val="2"/>
                <c:pt idx="0">
                  <c:v>ไฟฟ้า (MJ)</c:v>
                </c:pt>
                <c:pt idx="1">
                  <c:v>ความร้อน (MJ)</c:v>
                </c:pt>
              </c:strCache>
            </c:strRef>
          </c:cat>
          <c:val>
            <c:numRef>
              <c:f>กราฟสัดส่วนการใช้พลังงาน!$S$4:$S$5</c:f>
              <c:numCache>
                <c:formatCode>_(* #,##0_);_(* \(#,##0\);_(*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3-4F0A-AED4-731FC43A7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28805956042206"/>
          <c:y val="0.72820878522260191"/>
          <c:w val="0.27665699682276557"/>
          <c:h val="0.2051295003218937"/>
        </c:manualLayout>
      </c:layout>
      <c:overlay val="0"/>
    </c:legend>
    <c:plotVisOnly val="1"/>
    <c:dispBlanksAs val="zero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TH SarabunPSK" pitchFamily="34" charset="-34"/>
          <a:ea typeface="Tahoma"/>
          <a:cs typeface="TH SarabunPSK" pitchFamily="34" charset="-34"/>
        </a:defRPr>
      </a:pPr>
      <a:endParaRPr lang="th-TH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66666666666664E-2"/>
          <c:y val="3.4146341463414637E-2"/>
          <c:w val="0.82319819819819817"/>
          <c:h val="0.88048780487804879"/>
        </c:manualLayout>
      </c:layout>
      <c:lineChart>
        <c:grouping val="standard"/>
        <c:varyColors val="0"/>
        <c:ser>
          <c:idx val="0"/>
          <c:order val="0"/>
          <c:tx>
            <c:strRef>
              <c:f>เพิ่มเติมเทียบข้อมูล!$W$2</c:f>
              <c:strCache>
                <c:ptCount val="1"/>
                <c:pt idx="0">
                  <c:v>SEC ENERGY ww</c:v>
                </c:pt>
              </c:strCache>
            </c:strRef>
          </c:tx>
          <c:marker>
            <c:symbol val="none"/>
          </c:marker>
          <c:cat>
            <c:strRef>
              <c:f>เพิ่มเติมเทียบข้อมูล!$U$3:$V$14</c:f>
              <c:strCache>
                <c:ptCount val="12"/>
                <c:pt idx="0">
                  <c:v> ม.ค.</c:v>
                </c:pt>
                <c:pt idx="1">
                  <c:v> 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เพิ่มเติมเทียบข้อมูล!$W$3:$W$14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2-4B37-88AC-08D3DCAF3105}"/>
            </c:ext>
          </c:extLst>
        </c:ser>
        <c:ser>
          <c:idx val="1"/>
          <c:order val="1"/>
          <c:tx>
            <c:strRef>
              <c:f>เพิ่มเติมเทียบข้อมูล!$X$2</c:f>
              <c:strCache>
                <c:ptCount val="1"/>
                <c:pt idx="0">
                  <c:v>SEC ENERGY xx</c:v>
                </c:pt>
              </c:strCache>
            </c:strRef>
          </c:tx>
          <c:marker>
            <c:symbol val="none"/>
          </c:marker>
          <c:cat>
            <c:strRef>
              <c:f>เพิ่มเติมเทียบข้อมูล!$U$3:$V$14</c:f>
              <c:strCache>
                <c:ptCount val="12"/>
                <c:pt idx="0">
                  <c:v> ม.ค.</c:v>
                </c:pt>
                <c:pt idx="1">
                  <c:v> 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</c:strCache>
            </c:strRef>
          </c:cat>
          <c:val>
            <c:numRef>
              <c:f>เพิ่มเติมเทียบข้อมูล!$X$3:$X$14</c:f>
              <c:numCache>
                <c:formatCode>_(* #,##0.00_);_(* \(#,##0.00\);_(*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2-4B37-88AC-08D3DCAF3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622600"/>
        <c:axId val="366622992"/>
      </c:lineChart>
      <c:catAx>
        <c:axId val="366622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366622992"/>
        <c:crosses val="autoZero"/>
        <c:auto val="1"/>
        <c:lblAlgn val="ctr"/>
        <c:lblOffset val="100"/>
        <c:noMultiLvlLbl val="0"/>
      </c:catAx>
      <c:valAx>
        <c:axId val="366622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366622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61471707928401"/>
          <c:y val="0.34061148454004225"/>
          <c:w val="0.11651391549029344"/>
          <c:h val="8.555124511875039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checked="Checked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57150</xdr:rowOff>
    </xdr:from>
    <xdr:to>
      <xdr:col>10</xdr:col>
      <xdr:colOff>123825</xdr:colOff>
      <xdr:row>33</xdr:row>
      <xdr:rowOff>114300</xdr:rowOff>
    </xdr:to>
    <xdr:sp macro="" textlink="">
      <xdr:nvSpPr>
        <xdr:cNvPr id="1106" name="Rectangle 6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>
          <a:spLocks noChangeArrowheads="1"/>
        </xdr:cNvSpPr>
      </xdr:nvSpPr>
      <xdr:spPr bwMode="auto">
        <a:xfrm>
          <a:off x="161925" y="57150"/>
          <a:ext cx="6057900" cy="9096375"/>
        </a:xfrm>
        <a:prstGeom prst="rect">
          <a:avLst/>
        </a:prstGeom>
        <a:noFill/>
        <a:ln w="3816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4</xdr:row>
      <xdr:rowOff>285750</xdr:rowOff>
    </xdr:from>
    <xdr:to>
      <xdr:col>12</xdr:col>
      <xdr:colOff>342900</xdr:colOff>
      <xdr:row>15</xdr:row>
      <xdr:rowOff>95250</xdr:rowOff>
    </xdr:to>
    <xdr:graphicFrame macro="">
      <xdr:nvGraphicFramePr>
        <xdr:cNvPr id="23715" name="Chart 2">
          <a:extLst>
            <a:ext uri="{FF2B5EF4-FFF2-40B4-BE49-F238E27FC236}">
              <a16:creationId xmlns:a16="http://schemas.microsoft.com/office/drawing/2014/main" id="{00000000-0008-0000-1700-0000A35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922656</xdr:colOff>
      <xdr:row>4</xdr:row>
      <xdr:rowOff>529166</xdr:rowOff>
    </xdr:from>
    <xdr:to>
      <xdr:col>10</xdr:col>
      <xdr:colOff>326186</xdr:colOff>
      <xdr:row>6</xdr:row>
      <xdr:rowOff>21169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/>
      </xdr:nvSpPr>
      <xdr:spPr>
        <a:xfrm>
          <a:off x="2106084" y="1799166"/>
          <a:ext cx="3862916" cy="994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แสดงข้อมูลเปรียบเทียบข้อมูลการใช้พลังงานหรือดัชนีการใช้พลังงานเทียบกับค่าเป้าหมายภายในโรงงานหรือเปรียบเทียบข้อมูล (ถ้ามี))</a:t>
          </a:r>
          <a:b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6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7</xdr:row>
          <xdr:rowOff>57150</xdr:rowOff>
        </xdr:from>
        <xdr:to>
          <xdr:col>6</xdr:col>
          <xdr:colOff>66675</xdr:colOff>
          <xdr:row>7</xdr:row>
          <xdr:rowOff>333375</xdr:rowOff>
        </xdr:to>
        <xdr:sp macro="" textlink="">
          <xdr:nvSpPr>
            <xdr:cNvPr id="200717" name="Check Box 13" hidden="1">
              <a:extLst>
                <a:ext uri="{63B3BB69-23CF-44E3-9099-C40C66FF867C}">
                  <a14:compatExt spid="_x0000_s200717"/>
                </a:ext>
                <a:ext uri="{FF2B5EF4-FFF2-40B4-BE49-F238E27FC236}">
                  <a16:creationId xmlns:a16="http://schemas.microsoft.com/office/drawing/2014/main" id="{00000000-0008-0000-1C00-00000D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8</xdr:row>
          <xdr:rowOff>47625</xdr:rowOff>
        </xdr:from>
        <xdr:to>
          <xdr:col>6</xdr:col>
          <xdr:colOff>66675</xdr:colOff>
          <xdr:row>8</xdr:row>
          <xdr:rowOff>323850</xdr:rowOff>
        </xdr:to>
        <xdr:sp macro="" textlink="">
          <xdr:nvSpPr>
            <xdr:cNvPr id="200718" name="Check Box 14" hidden="1">
              <a:extLst>
                <a:ext uri="{63B3BB69-23CF-44E3-9099-C40C66FF867C}">
                  <a14:compatExt spid="_x0000_s200718"/>
                </a:ext>
                <a:ext uri="{FF2B5EF4-FFF2-40B4-BE49-F238E27FC236}">
                  <a16:creationId xmlns:a16="http://schemas.microsoft.com/office/drawing/2014/main" id="{00000000-0008-0000-1C00-00000E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9</xdr:row>
          <xdr:rowOff>47625</xdr:rowOff>
        </xdr:from>
        <xdr:to>
          <xdr:col>6</xdr:col>
          <xdr:colOff>66675</xdr:colOff>
          <xdr:row>9</xdr:row>
          <xdr:rowOff>323850</xdr:rowOff>
        </xdr:to>
        <xdr:sp macro="" textlink="">
          <xdr:nvSpPr>
            <xdr:cNvPr id="200719" name="Check Box 15" hidden="1">
              <a:extLst>
                <a:ext uri="{63B3BB69-23CF-44E3-9099-C40C66FF867C}">
                  <a14:compatExt spid="_x0000_s200719"/>
                </a:ext>
                <a:ext uri="{FF2B5EF4-FFF2-40B4-BE49-F238E27FC236}">
                  <a16:creationId xmlns:a16="http://schemas.microsoft.com/office/drawing/2014/main" id="{00000000-0008-0000-1C00-00000F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47625</xdr:rowOff>
        </xdr:from>
        <xdr:to>
          <xdr:col>6</xdr:col>
          <xdr:colOff>66675</xdr:colOff>
          <xdr:row>11</xdr:row>
          <xdr:rowOff>323850</xdr:rowOff>
        </xdr:to>
        <xdr:sp macro="" textlink="">
          <xdr:nvSpPr>
            <xdr:cNvPr id="200720" name="Check Box 16" hidden="1">
              <a:extLst>
                <a:ext uri="{63B3BB69-23CF-44E3-9099-C40C66FF867C}">
                  <a14:compatExt spid="_x0000_s200720"/>
                </a:ext>
                <a:ext uri="{FF2B5EF4-FFF2-40B4-BE49-F238E27FC236}">
                  <a16:creationId xmlns:a16="http://schemas.microsoft.com/office/drawing/2014/main" id="{00000000-0008-0000-1C00-000010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47625</xdr:rowOff>
        </xdr:from>
        <xdr:to>
          <xdr:col>6</xdr:col>
          <xdr:colOff>76200</xdr:colOff>
          <xdr:row>10</xdr:row>
          <xdr:rowOff>323850</xdr:rowOff>
        </xdr:to>
        <xdr:sp macro="" textlink="">
          <xdr:nvSpPr>
            <xdr:cNvPr id="200721" name="Check Box 17" hidden="1">
              <a:extLst>
                <a:ext uri="{63B3BB69-23CF-44E3-9099-C40C66FF867C}">
                  <a14:compatExt spid="_x0000_s200721"/>
                </a:ext>
                <a:ext uri="{FF2B5EF4-FFF2-40B4-BE49-F238E27FC236}">
                  <a16:creationId xmlns:a16="http://schemas.microsoft.com/office/drawing/2014/main" id="{00000000-0008-0000-1C00-0000111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7</xdr:row>
          <xdr:rowOff>38100</xdr:rowOff>
        </xdr:from>
        <xdr:to>
          <xdr:col>3</xdr:col>
          <xdr:colOff>409575</xdr:colOff>
          <xdr:row>7</xdr:row>
          <xdr:rowOff>266700</xdr:rowOff>
        </xdr:to>
        <xdr:sp macro="" textlink="">
          <xdr:nvSpPr>
            <xdr:cNvPr id="44040" name="Check Box 8" hidden="1">
              <a:extLst>
                <a:ext uri="{63B3BB69-23CF-44E3-9099-C40C66FF867C}">
                  <a14:compatExt spid="_x0000_s44040"/>
                </a:ext>
                <a:ext uri="{FF2B5EF4-FFF2-40B4-BE49-F238E27FC236}">
                  <a16:creationId xmlns:a16="http://schemas.microsoft.com/office/drawing/2014/main" id="{00000000-0008-0000-2500-000008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38100</xdr:rowOff>
        </xdr:from>
        <xdr:to>
          <xdr:col>3</xdr:col>
          <xdr:colOff>409575</xdr:colOff>
          <xdr:row>9</xdr:row>
          <xdr:rowOff>266700</xdr:rowOff>
        </xdr:to>
        <xdr:sp macro="" textlink="">
          <xdr:nvSpPr>
            <xdr:cNvPr id="44041" name="Check Box 9" hidden="1">
              <a:extLst>
                <a:ext uri="{63B3BB69-23CF-44E3-9099-C40C66FF867C}">
                  <a14:compatExt spid="_x0000_s44041"/>
                </a:ext>
                <a:ext uri="{FF2B5EF4-FFF2-40B4-BE49-F238E27FC236}">
                  <a16:creationId xmlns:a16="http://schemas.microsoft.com/office/drawing/2014/main" id="{00000000-0008-0000-2500-000009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11</xdr:row>
          <xdr:rowOff>38100</xdr:rowOff>
        </xdr:from>
        <xdr:to>
          <xdr:col>3</xdr:col>
          <xdr:colOff>409575</xdr:colOff>
          <xdr:row>11</xdr:row>
          <xdr:rowOff>266700</xdr:rowOff>
        </xdr:to>
        <xdr:sp macro="" textlink="">
          <xdr:nvSpPr>
            <xdr:cNvPr id="44042" name="Check Box 10" hidden="1">
              <a:extLst>
                <a:ext uri="{63B3BB69-23CF-44E3-9099-C40C66FF867C}">
                  <a14:compatExt spid="_x0000_s44042"/>
                </a:ext>
                <a:ext uri="{FF2B5EF4-FFF2-40B4-BE49-F238E27FC236}">
                  <a16:creationId xmlns:a16="http://schemas.microsoft.com/office/drawing/2014/main" id="{00000000-0008-0000-2500-00000A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</xdr:row>
          <xdr:rowOff>38100</xdr:rowOff>
        </xdr:from>
        <xdr:to>
          <xdr:col>8</xdr:col>
          <xdr:colOff>409575</xdr:colOff>
          <xdr:row>7</xdr:row>
          <xdr:rowOff>266700</xdr:rowOff>
        </xdr:to>
        <xdr:sp macro="" textlink="">
          <xdr:nvSpPr>
            <xdr:cNvPr id="44043" name="Check Box 11" hidden="1">
              <a:extLst>
                <a:ext uri="{63B3BB69-23CF-44E3-9099-C40C66FF867C}">
                  <a14:compatExt spid="_x0000_s44043"/>
                </a:ext>
                <a:ext uri="{FF2B5EF4-FFF2-40B4-BE49-F238E27FC236}">
                  <a16:creationId xmlns:a16="http://schemas.microsoft.com/office/drawing/2014/main" id="{00000000-0008-0000-2500-00000B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38100</xdr:rowOff>
        </xdr:from>
        <xdr:to>
          <xdr:col>8</xdr:col>
          <xdr:colOff>409575</xdr:colOff>
          <xdr:row>9</xdr:row>
          <xdr:rowOff>266700</xdr:rowOff>
        </xdr:to>
        <xdr:sp macro="" textlink="">
          <xdr:nvSpPr>
            <xdr:cNvPr id="44044" name="Check Box 12" hidden="1">
              <a:extLst>
                <a:ext uri="{63B3BB69-23CF-44E3-9099-C40C66FF867C}">
                  <a14:compatExt spid="_x0000_s44044"/>
                </a:ext>
                <a:ext uri="{FF2B5EF4-FFF2-40B4-BE49-F238E27FC236}">
                  <a16:creationId xmlns:a16="http://schemas.microsoft.com/office/drawing/2014/main" id="{00000000-0008-0000-2500-00000C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</xdr:row>
          <xdr:rowOff>38100</xdr:rowOff>
        </xdr:from>
        <xdr:to>
          <xdr:col>8</xdr:col>
          <xdr:colOff>409575</xdr:colOff>
          <xdr:row>11</xdr:row>
          <xdr:rowOff>266700</xdr:rowOff>
        </xdr:to>
        <xdr:sp macro="" textlink="">
          <xdr:nvSpPr>
            <xdr:cNvPr id="44045" name="Check Box 13" hidden="1">
              <a:extLst>
                <a:ext uri="{63B3BB69-23CF-44E3-9099-C40C66FF867C}">
                  <a14:compatExt spid="_x0000_s44045"/>
                </a:ext>
                <a:ext uri="{FF2B5EF4-FFF2-40B4-BE49-F238E27FC236}">
                  <a16:creationId xmlns:a16="http://schemas.microsoft.com/office/drawing/2014/main" id="{00000000-0008-0000-2500-00000D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14</xdr:row>
          <xdr:rowOff>38100</xdr:rowOff>
        </xdr:from>
        <xdr:to>
          <xdr:col>3</xdr:col>
          <xdr:colOff>409575</xdr:colOff>
          <xdr:row>14</xdr:row>
          <xdr:rowOff>266700</xdr:rowOff>
        </xdr:to>
        <xdr:sp macro="" textlink="">
          <xdr:nvSpPr>
            <xdr:cNvPr id="44046" name="Check Box 14" hidden="1">
              <a:extLst>
                <a:ext uri="{63B3BB69-23CF-44E3-9099-C40C66FF867C}">
                  <a14:compatExt spid="_x0000_s44046"/>
                </a:ext>
                <a:ext uri="{FF2B5EF4-FFF2-40B4-BE49-F238E27FC236}">
                  <a16:creationId xmlns:a16="http://schemas.microsoft.com/office/drawing/2014/main" id="{00000000-0008-0000-2500-00000E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14</xdr:row>
          <xdr:rowOff>38100</xdr:rowOff>
        </xdr:from>
        <xdr:to>
          <xdr:col>3</xdr:col>
          <xdr:colOff>409575</xdr:colOff>
          <xdr:row>14</xdr:row>
          <xdr:rowOff>266700</xdr:rowOff>
        </xdr:to>
        <xdr:sp macro="" textlink="">
          <xdr:nvSpPr>
            <xdr:cNvPr id="44047" name="Check Box 15" hidden="1">
              <a:extLst>
                <a:ext uri="{63B3BB69-23CF-44E3-9099-C40C66FF867C}">
                  <a14:compatExt spid="_x0000_s44047"/>
                </a:ext>
                <a:ext uri="{FF2B5EF4-FFF2-40B4-BE49-F238E27FC236}">
                  <a16:creationId xmlns:a16="http://schemas.microsoft.com/office/drawing/2014/main" id="{00000000-0008-0000-2500-00000F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38100</xdr:rowOff>
        </xdr:from>
        <xdr:to>
          <xdr:col>4</xdr:col>
          <xdr:colOff>276225</xdr:colOff>
          <xdr:row>10</xdr:row>
          <xdr:rowOff>257175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2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10</xdr:row>
          <xdr:rowOff>200025</xdr:rowOff>
        </xdr:from>
        <xdr:to>
          <xdr:col>4</xdr:col>
          <xdr:colOff>276225</xdr:colOff>
          <xdr:row>13</xdr:row>
          <xdr:rowOff>85725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2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</xdr:row>
          <xdr:rowOff>200025</xdr:rowOff>
        </xdr:from>
        <xdr:to>
          <xdr:col>4</xdr:col>
          <xdr:colOff>276225</xdr:colOff>
          <xdr:row>16</xdr:row>
          <xdr:rowOff>85725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27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17</xdr:row>
          <xdr:rowOff>38100</xdr:rowOff>
        </xdr:from>
        <xdr:to>
          <xdr:col>4</xdr:col>
          <xdr:colOff>276225</xdr:colOff>
          <xdr:row>17</xdr:row>
          <xdr:rowOff>257175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27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17</xdr:row>
          <xdr:rowOff>180975</xdr:rowOff>
        </xdr:from>
        <xdr:to>
          <xdr:col>4</xdr:col>
          <xdr:colOff>276225</xdr:colOff>
          <xdr:row>19</xdr:row>
          <xdr:rowOff>66675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27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19</xdr:row>
          <xdr:rowOff>200025</xdr:rowOff>
        </xdr:from>
        <xdr:to>
          <xdr:col>4</xdr:col>
          <xdr:colOff>276225</xdr:colOff>
          <xdr:row>23</xdr:row>
          <xdr:rowOff>85725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27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</xdr:row>
          <xdr:rowOff>38100</xdr:rowOff>
        </xdr:from>
        <xdr:to>
          <xdr:col>4</xdr:col>
          <xdr:colOff>276225</xdr:colOff>
          <xdr:row>24</xdr:row>
          <xdr:rowOff>257175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27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24</xdr:row>
          <xdr:rowOff>190500</xdr:rowOff>
        </xdr:from>
        <xdr:to>
          <xdr:col>4</xdr:col>
          <xdr:colOff>276225</xdr:colOff>
          <xdr:row>26</xdr:row>
          <xdr:rowOff>76200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27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26</xdr:row>
          <xdr:rowOff>209550</xdr:rowOff>
        </xdr:from>
        <xdr:to>
          <xdr:col>4</xdr:col>
          <xdr:colOff>276225</xdr:colOff>
          <xdr:row>30</xdr:row>
          <xdr:rowOff>95250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27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</xdr:row>
          <xdr:rowOff>180975</xdr:rowOff>
        </xdr:from>
        <xdr:to>
          <xdr:col>2</xdr:col>
          <xdr:colOff>409575</xdr:colOff>
          <xdr:row>4</xdr:row>
          <xdr:rowOff>409575</xdr:rowOff>
        </xdr:to>
        <xdr:sp macro="" textlink="">
          <xdr:nvSpPr>
            <xdr:cNvPr id="207873" name="Check Box 1" hidden="1">
              <a:extLst>
                <a:ext uri="{63B3BB69-23CF-44E3-9099-C40C66FF867C}">
                  <a14:compatExt spid="_x0000_s207873"/>
                </a:ext>
                <a:ext uri="{FF2B5EF4-FFF2-40B4-BE49-F238E27FC236}">
                  <a16:creationId xmlns:a16="http://schemas.microsoft.com/office/drawing/2014/main" id="{00000000-0008-0000-2800-000001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180975</xdr:rowOff>
        </xdr:from>
        <xdr:to>
          <xdr:col>2</xdr:col>
          <xdr:colOff>409575</xdr:colOff>
          <xdr:row>5</xdr:row>
          <xdr:rowOff>409575</xdr:rowOff>
        </xdr:to>
        <xdr:sp macro="" textlink="">
          <xdr:nvSpPr>
            <xdr:cNvPr id="207874" name="Check Box 2" hidden="1">
              <a:extLst>
                <a:ext uri="{63B3BB69-23CF-44E3-9099-C40C66FF867C}">
                  <a14:compatExt spid="_x0000_s207874"/>
                </a:ext>
                <a:ext uri="{FF2B5EF4-FFF2-40B4-BE49-F238E27FC236}">
                  <a16:creationId xmlns:a16="http://schemas.microsoft.com/office/drawing/2014/main" id="{00000000-0008-0000-2800-000002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</xdr:row>
          <xdr:rowOff>180975</xdr:rowOff>
        </xdr:from>
        <xdr:to>
          <xdr:col>2</xdr:col>
          <xdr:colOff>409575</xdr:colOff>
          <xdr:row>6</xdr:row>
          <xdr:rowOff>409575</xdr:rowOff>
        </xdr:to>
        <xdr:sp macro="" textlink="">
          <xdr:nvSpPr>
            <xdr:cNvPr id="207875" name="Check Box 3" hidden="1">
              <a:extLst>
                <a:ext uri="{63B3BB69-23CF-44E3-9099-C40C66FF867C}">
                  <a14:compatExt spid="_x0000_s207875"/>
                </a:ext>
                <a:ext uri="{FF2B5EF4-FFF2-40B4-BE49-F238E27FC236}">
                  <a16:creationId xmlns:a16="http://schemas.microsoft.com/office/drawing/2014/main" id="{00000000-0008-0000-2800-000003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</xdr:row>
          <xdr:rowOff>180975</xdr:rowOff>
        </xdr:from>
        <xdr:to>
          <xdr:col>2</xdr:col>
          <xdr:colOff>409575</xdr:colOff>
          <xdr:row>7</xdr:row>
          <xdr:rowOff>409575</xdr:rowOff>
        </xdr:to>
        <xdr:sp macro="" textlink="">
          <xdr:nvSpPr>
            <xdr:cNvPr id="207876" name="Check Box 4" hidden="1">
              <a:extLst>
                <a:ext uri="{63B3BB69-23CF-44E3-9099-C40C66FF867C}">
                  <a14:compatExt spid="_x0000_s207876"/>
                </a:ext>
                <a:ext uri="{FF2B5EF4-FFF2-40B4-BE49-F238E27FC236}">
                  <a16:creationId xmlns:a16="http://schemas.microsoft.com/office/drawing/2014/main" id="{00000000-0008-0000-2800-000004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</xdr:row>
          <xdr:rowOff>180975</xdr:rowOff>
        </xdr:from>
        <xdr:to>
          <xdr:col>2</xdr:col>
          <xdr:colOff>409575</xdr:colOff>
          <xdr:row>8</xdr:row>
          <xdr:rowOff>409575</xdr:rowOff>
        </xdr:to>
        <xdr:sp macro="" textlink="">
          <xdr:nvSpPr>
            <xdr:cNvPr id="207877" name="Check Box 5" hidden="1">
              <a:extLst>
                <a:ext uri="{63B3BB69-23CF-44E3-9099-C40C66FF867C}">
                  <a14:compatExt spid="_x0000_s207877"/>
                </a:ext>
                <a:ext uri="{FF2B5EF4-FFF2-40B4-BE49-F238E27FC236}">
                  <a16:creationId xmlns:a16="http://schemas.microsoft.com/office/drawing/2014/main" id="{00000000-0008-0000-2800-0000052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38100</xdr:rowOff>
        </xdr:from>
        <xdr:to>
          <xdr:col>4</xdr:col>
          <xdr:colOff>219075</xdr:colOff>
          <xdr:row>5</xdr:row>
          <xdr:rowOff>257175</xdr:rowOff>
        </xdr:to>
        <xdr:sp macro="" textlink="">
          <xdr:nvSpPr>
            <xdr:cNvPr id="772097" name="Check Box 1" hidden="1">
              <a:extLst>
                <a:ext uri="{63B3BB69-23CF-44E3-9099-C40C66FF867C}">
                  <a14:compatExt spid="_x0000_s772097"/>
                </a:ext>
                <a:ext uri="{FF2B5EF4-FFF2-40B4-BE49-F238E27FC236}">
                  <a16:creationId xmlns:a16="http://schemas.microsoft.com/office/drawing/2014/main" id="{00000000-0008-0000-2D00-000001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</xdr:row>
          <xdr:rowOff>9525</xdr:rowOff>
        </xdr:from>
        <xdr:to>
          <xdr:col>4</xdr:col>
          <xdr:colOff>219075</xdr:colOff>
          <xdr:row>6</xdr:row>
          <xdr:rowOff>304800</xdr:rowOff>
        </xdr:to>
        <xdr:sp macro="" textlink="">
          <xdr:nvSpPr>
            <xdr:cNvPr id="772098" name="Check Box 2" hidden="1">
              <a:extLst>
                <a:ext uri="{63B3BB69-23CF-44E3-9099-C40C66FF867C}">
                  <a14:compatExt spid="_x0000_s772098"/>
                </a:ext>
                <a:ext uri="{FF2B5EF4-FFF2-40B4-BE49-F238E27FC236}">
                  <a16:creationId xmlns:a16="http://schemas.microsoft.com/office/drawing/2014/main" id="{00000000-0008-0000-2D00-000002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247650</xdr:rowOff>
        </xdr:from>
        <xdr:to>
          <xdr:col>4</xdr:col>
          <xdr:colOff>219075</xdr:colOff>
          <xdr:row>11</xdr:row>
          <xdr:rowOff>19050</xdr:rowOff>
        </xdr:to>
        <xdr:sp macro="" textlink="">
          <xdr:nvSpPr>
            <xdr:cNvPr id="772099" name="Check Box 3" hidden="1">
              <a:extLst>
                <a:ext uri="{63B3BB69-23CF-44E3-9099-C40C66FF867C}">
                  <a14:compatExt spid="_x0000_s772099"/>
                </a:ext>
                <a:ext uri="{FF2B5EF4-FFF2-40B4-BE49-F238E27FC236}">
                  <a16:creationId xmlns:a16="http://schemas.microsoft.com/office/drawing/2014/main" id="{00000000-0008-0000-2D00-000003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</xdr:row>
          <xdr:rowOff>38100</xdr:rowOff>
        </xdr:from>
        <xdr:to>
          <xdr:col>4</xdr:col>
          <xdr:colOff>219075</xdr:colOff>
          <xdr:row>12</xdr:row>
          <xdr:rowOff>257175</xdr:rowOff>
        </xdr:to>
        <xdr:sp macro="" textlink="">
          <xdr:nvSpPr>
            <xdr:cNvPr id="772100" name="Check Box 4" hidden="1">
              <a:extLst>
                <a:ext uri="{63B3BB69-23CF-44E3-9099-C40C66FF867C}">
                  <a14:compatExt spid="_x0000_s772100"/>
                </a:ext>
                <a:ext uri="{FF2B5EF4-FFF2-40B4-BE49-F238E27FC236}">
                  <a16:creationId xmlns:a16="http://schemas.microsoft.com/office/drawing/2014/main" id="{00000000-0008-0000-2D00-000004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13</xdr:row>
          <xdr:rowOff>9525</xdr:rowOff>
        </xdr:from>
        <xdr:to>
          <xdr:col>4</xdr:col>
          <xdr:colOff>219075</xdr:colOff>
          <xdr:row>15</xdr:row>
          <xdr:rowOff>0</xdr:rowOff>
        </xdr:to>
        <xdr:sp macro="" textlink="">
          <xdr:nvSpPr>
            <xdr:cNvPr id="772101" name="Check Box 5" hidden="1">
              <a:extLst>
                <a:ext uri="{63B3BB69-23CF-44E3-9099-C40C66FF867C}">
                  <a14:compatExt spid="_x0000_s772101"/>
                </a:ext>
                <a:ext uri="{FF2B5EF4-FFF2-40B4-BE49-F238E27FC236}">
                  <a16:creationId xmlns:a16="http://schemas.microsoft.com/office/drawing/2014/main" id="{00000000-0008-0000-2D00-000005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257175</xdr:rowOff>
        </xdr:from>
        <xdr:to>
          <xdr:col>4</xdr:col>
          <xdr:colOff>219075</xdr:colOff>
          <xdr:row>18</xdr:row>
          <xdr:rowOff>9525</xdr:rowOff>
        </xdr:to>
        <xdr:sp macro="" textlink="">
          <xdr:nvSpPr>
            <xdr:cNvPr id="772102" name="Check Box 6" hidden="1">
              <a:extLst>
                <a:ext uri="{63B3BB69-23CF-44E3-9099-C40C66FF867C}">
                  <a14:compatExt spid="_x0000_s772102"/>
                </a:ext>
                <a:ext uri="{FF2B5EF4-FFF2-40B4-BE49-F238E27FC236}">
                  <a16:creationId xmlns:a16="http://schemas.microsoft.com/office/drawing/2014/main" id="{00000000-0008-0000-2D00-000006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4</xdr:col>
          <xdr:colOff>219075</xdr:colOff>
          <xdr:row>38</xdr:row>
          <xdr:rowOff>57150</xdr:rowOff>
        </xdr:to>
        <xdr:sp macro="" textlink="">
          <xdr:nvSpPr>
            <xdr:cNvPr id="772103" name="Check Box 7" hidden="1">
              <a:extLst>
                <a:ext uri="{63B3BB69-23CF-44E3-9099-C40C66FF867C}">
                  <a14:compatExt spid="_x0000_s772103"/>
                </a:ext>
                <a:ext uri="{FF2B5EF4-FFF2-40B4-BE49-F238E27FC236}">
                  <a16:creationId xmlns:a16="http://schemas.microsoft.com/office/drawing/2014/main" id="{00000000-0008-0000-2D00-000007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4</xdr:col>
          <xdr:colOff>219075</xdr:colOff>
          <xdr:row>38</xdr:row>
          <xdr:rowOff>133350</xdr:rowOff>
        </xdr:to>
        <xdr:sp macro="" textlink="">
          <xdr:nvSpPr>
            <xdr:cNvPr id="772104" name="Check Box 8" hidden="1">
              <a:extLst>
                <a:ext uri="{63B3BB69-23CF-44E3-9099-C40C66FF867C}">
                  <a14:compatExt spid="_x0000_s772104"/>
                </a:ext>
                <a:ext uri="{FF2B5EF4-FFF2-40B4-BE49-F238E27FC236}">
                  <a16:creationId xmlns:a16="http://schemas.microsoft.com/office/drawing/2014/main" id="{00000000-0008-0000-2D00-000008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4</xdr:col>
          <xdr:colOff>219075</xdr:colOff>
          <xdr:row>39</xdr:row>
          <xdr:rowOff>28575</xdr:rowOff>
        </xdr:to>
        <xdr:sp macro="" textlink="">
          <xdr:nvSpPr>
            <xdr:cNvPr id="772105" name="Check Box 9" hidden="1">
              <a:extLst>
                <a:ext uri="{63B3BB69-23CF-44E3-9099-C40C66FF867C}">
                  <a14:compatExt spid="_x0000_s772105"/>
                </a:ext>
                <a:ext uri="{FF2B5EF4-FFF2-40B4-BE49-F238E27FC236}">
                  <a16:creationId xmlns:a16="http://schemas.microsoft.com/office/drawing/2014/main" id="{00000000-0008-0000-2D00-000009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4</xdr:col>
          <xdr:colOff>219075</xdr:colOff>
          <xdr:row>38</xdr:row>
          <xdr:rowOff>57150</xdr:rowOff>
        </xdr:to>
        <xdr:sp macro="" textlink="">
          <xdr:nvSpPr>
            <xdr:cNvPr id="772106" name="Check Box 10" hidden="1">
              <a:extLst>
                <a:ext uri="{63B3BB69-23CF-44E3-9099-C40C66FF867C}">
                  <a14:compatExt spid="_x0000_s772106"/>
                </a:ext>
                <a:ext uri="{FF2B5EF4-FFF2-40B4-BE49-F238E27FC236}">
                  <a16:creationId xmlns:a16="http://schemas.microsoft.com/office/drawing/2014/main" id="{00000000-0008-0000-2D00-00000A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4</xdr:col>
          <xdr:colOff>219075</xdr:colOff>
          <xdr:row>38</xdr:row>
          <xdr:rowOff>133350</xdr:rowOff>
        </xdr:to>
        <xdr:sp macro="" textlink="">
          <xdr:nvSpPr>
            <xdr:cNvPr id="772107" name="Check Box 11" hidden="1">
              <a:extLst>
                <a:ext uri="{63B3BB69-23CF-44E3-9099-C40C66FF867C}">
                  <a14:compatExt spid="_x0000_s772107"/>
                </a:ext>
                <a:ext uri="{FF2B5EF4-FFF2-40B4-BE49-F238E27FC236}">
                  <a16:creationId xmlns:a16="http://schemas.microsoft.com/office/drawing/2014/main" id="{00000000-0008-0000-2D00-00000B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37</xdr:row>
          <xdr:rowOff>0</xdr:rowOff>
        </xdr:from>
        <xdr:to>
          <xdr:col>4</xdr:col>
          <xdr:colOff>219075</xdr:colOff>
          <xdr:row>39</xdr:row>
          <xdr:rowOff>28575</xdr:rowOff>
        </xdr:to>
        <xdr:sp macro="" textlink="">
          <xdr:nvSpPr>
            <xdr:cNvPr id="772108" name="Check Box 12" hidden="1">
              <a:extLst>
                <a:ext uri="{63B3BB69-23CF-44E3-9099-C40C66FF867C}">
                  <a14:compatExt spid="_x0000_s772108"/>
                </a:ext>
                <a:ext uri="{FF2B5EF4-FFF2-40B4-BE49-F238E27FC236}">
                  <a16:creationId xmlns:a16="http://schemas.microsoft.com/office/drawing/2014/main" id="{00000000-0008-0000-2D00-00000CC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38100</xdr:rowOff>
        </xdr:from>
        <xdr:to>
          <xdr:col>4</xdr:col>
          <xdr:colOff>219075</xdr:colOff>
          <xdr:row>5</xdr:row>
          <xdr:rowOff>257175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2E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</xdr:row>
          <xdr:rowOff>9525</xdr:rowOff>
        </xdr:from>
        <xdr:to>
          <xdr:col>4</xdr:col>
          <xdr:colOff>219075</xdr:colOff>
          <xdr:row>7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2E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8</xdr:row>
          <xdr:rowOff>257175</xdr:rowOff>
        </xdr:from>
        <xdr:to>
          <xdr:col>4</xdr:col>
          <xdr:colOff>219075</xdr:colOff>
          <xdr:row>11</xdr:row>
          <xdr:rowOff>9525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2E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</xdr:row>
          <xdr:rowOff>38100</xdr:rowOff>
        </xdr:from>
        <xdr:to>
          <xdr:col>4</xdr:col>
          <xdr:colOff>219075</xdr:colOff>
          <xdr:row>12</xdr:row>
          <xdr:rowOff>257175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2E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12</xdr:row>
          <xdr:rowOff>266700</xdr:rowOff>
        </xdr:from>
        <xdr:to>
          <xdr:col>4</xdr:col>
          <xdr:colOff>219075</xdr:colOff>
          <xdr:row>13</xdr:row>
          <xdr:rowOff>285750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2E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15</xdr:row>
          <xdr:rowOff>247650</xdr:rowOff>
        </xdr:from>
        <xdr:to>
          <xdr:col>4</xdr:col>
          <xdr:colOff>219075</xdr:colOff>
          <xdr:row>17</xdr:row>
          <xdr:rowOff>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2E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21</xdr:row>
      <xdr:rowOff>38100</xdr:rowOff>
    </xdr:from>
    <xdr:to>
      <xdr:col>14</xdr:col>
      <xdr:colOff>495300</xdr:colOff>
      <xdr:row>23</xdr:row>
      <xdr:rowOff>123825</xdr:rowOff>
    </xdr:to>
    <xdr:grpSp>
      <xdr:nvGrpSpPr>
        <xdr:cNvPr id="214665" name="Group 1">
          <a:extLst>
            <a:ext uri="{FF2B5EF4-FFF2-40B4-BE49-F238E27FC236}">
              <a16:creationId xmlns:a16="http://schemas.microsoft.com/office/drawing/2014/main" id="{00000000-0008-0000-3000-000089460300}"/>
            </a:ext>
          </a:extLst>
        </xdr:cNvPr>
        <xdr:cNvGrpSpPr>
          <a:grpSpLocks/>
        </xdr:cNvGrpSpPr>
      </xdr:nvGrpSpPr>
      <xdr:grpSpPr bwMode="auto">
        <a:xfrm>
          <a:off x="3733800" y="5962650"/>
          <a:ext cx="7077075" cy="561975"/>
          <a:chOff x="3519495" y="5662613"/>
          <a:chExt cx="7072362" cy="566737"/>
        </a:xfrm>
      </xdr:grpSpPr>
      <xdr:grpSp>
        <xdr:nvGrpSpPr>
          <xdr:cNvPr id="214666" name="Group 19">
            <a:extLst>
              <a:ext uri="{FF2B5EF4-FFF2-40B4-BE49-F238E27FC236}">
                <a16:creationId xmlns:a16="http://schemas.microsoft.com/office/drawing/2014/main" id="{00000000-0008-0000-3000-00008A460300}"/>
              </a:ext>
            </a:extLst>
          </xdr:cNvPr>
          <xdr:cNvGrpSpPr>
            <a:grpSpLocks/>
          </xdr:cNvGrpSpPr>
        </xdr:nvGrpSpPr>
        <xdr:grpSpPr bwMode="auto">
          <a:xfrm>
            <a:off x="3519495" y="5662613"/>
            <a:ext cx="7072362" cy="518988"/>
            <a:chOff x="1214414" y="2285992"/>
            <a:chExt cx="7072362" cy="518988"/>
          </a:xfrm>
        </xdr:grpSpPr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3000-000005000000}"/>
                </a:ext>
              </a:extLst>
            </xdr:cNvPr>
            <xdr:cNvSpPr txBox="1"/>
          </xdr:nvSpPr>
          <xdr:spPr>
            <a:xfrm>
              <a:off x="1214414" y="2285992"/>
              <a:ext cx="7072362" cy="51870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>
                  <a:latin typeface="CordiaUPC" pitchFamily="34" charset="-34"/>
                  <a:cs typeface="CordiaUPC" pitchFamily="34" charset="-34"/>
                </a:rPr>
                <a:t>kWh</a:t>
              </a:r>
            </a:p>
            <a:p>
              <a:pPr algn="ctr"/>
              <a:r>
                <a:rPr lang="en-US" sz="1200">
                  <a:latin typeface="CordiaUPC" pitchFamily="34" charset="-34"/>
                  <a:cs typeface="CordiaUPC" pitchFamily="34" charset="-34"/>
                </a:rPr>
                <a:t>[Peak Max(kW) x 24(Hr) x </a:t>
              </a:r>
              <a:r>
                <a:rPr lang="th-TH" sz="1200">
                  <a:latin typeface="CordiaUPC" pitchFamily="34" charset="-34"/>
                  <a:cs typeface="CordiaUPC" pitchFamily="34" charset="-34"/>
                </a:rPr>
                <a:t>จำนวนวันในแต่ละเดือน</a:t>
              </a:r>
              <a:r>
                <a:rPr lang="en-US" sz="1200">
                  <a:latin typeface="CordiaUPC" pitchFamily="34" charset="-34"/>
                  <a:cs typeface="CordiaUPC" pitchFamily="34" charset="-34"/>
                </a:rPr>
                <a:t>]</a:t>
              </a:r>
              <a:endParaRPr lang="th-TH" sz="1200">
                <a:latin typeface="CordiaUPC" pitchFamily="34" charset="-34"/>
                <a:cs typeface="CordiaUPC" pitchFamily="34" charset="-34"/>
              </a:endParaRPr>
            </a:p>
          </xdr:txBody>
        </xdr:sp>
        <xdr:cxnSp macro="">
          <xdr:nvCxnSpPr>
            <xdr:cNvPr id="6" name="Straight Connector 5">
              <a:extLst>
                <a:ext uri="{FF2B5EF4-FFF2-40B4-BE49-F238E27FC236}">
                  <a16:creationId xmlns:a16="http://schemas.microsoft.com/office/drawing/2014/main" id="{00000000-0008-0000-3000-000006000000}"/>
                </a:ext>
              </a:extLst>
            </xdr:cNvPr>
            <xdr:cNvCxnSpPr/>
          </xdr:nvCxnSpPr>
          <xdr:spPr>
            <a:xfrm>
              <a:off x="3689265" y="2535741"/>
              <a:ext cx="2141698" cy="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Double Bracket 6">
              <a:extLst>
                <a:ext uri="{FF2B5EF4-FFF2-40B4-BE49-F238E27FC236}">
                  <a16:creationId xmlns:a16="http://schemas.microsoft.com/office/drawing/2014/main" id="{00000000-0008-0000-3000-000007000000}"/>
                </a:ext>
              </a:extLst>
            </xdr:cNvPr>
            <xdr:cNvSpPr/>
          </xdr:nvSpPr>
          <xdr:spPr>
            <a:xfrm>
              <a:off x="3594078" y="2382049"/>
              <a:ext cx="2303515" cy="413046"/>
            </a:xfrm>
            <a:prstGeom prst="bracketPair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/>
            <a:p>
              <a:endParaRPr lang="th-TH"/>
            </a:p>
          </xdr:txBody>
        </xdr:sp>
        <xdr:sp macro="" textlink="">
          <xdr:nvSpPr>
            <xdr:cNvPr id="8" name="TextBox 14">
              <a:extLst>
                <a:ext uri="{FF2B5EF4-FFF2-40B4-BE49-F238E27FC236}">
                  <a16:creationId xmlns:a16="http://schemas.microsoft.com/office/drawing/2014/main" id="{00000000-0008-0000-3000-000008000000}"/>
                </a:ext>
              </a:extLst>
            </xdr:cNvPr>
            <xdr:cNvSpPr txBox="1"/>
          </xdr:nvSpPr>
          <xdr:spPr>
            <a:xfrm>
              <a:off x="2461358" y="2391655"/>
              <a:ext cx="1104164" cy="316989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th-TH" sz="1200">
                  <a:latin typeface="CordiaUPC" pitchFamily="34" charset="-34"/>
                  <a:cs typeface="CordiaUPC" pitchFamily="34" charset="-34"/>
                </a:rPr>
                <a:t>ค่าตัวประกอบภาระ</a:t>
              </a:r>
              <a:r>
                <a:rPr lang="en-US" sz="1200">
                  <a:latin typeface="CordiaUPC" pitchFamily="34" charset="-34"/>
                  <a:cs typeface="CordiaUPC" pitchFamily="34" charset="-34"/>
                </a:rPr>
                <a:t> = </a:t>
              </a:r>
              <a:endParaRPr lang="th-TH" sz="1200"/>
            </a:p>
          </xdr:txBody>
        </xdr:sp>
        <xdr:sp macro="" textlink="">
          <xdr:nvSpPr>
            <xdr:cNvPr id="9" name="TextBox 17">
              <a:extLst>
                <a:ext uri="{FF2B5EF4-FFF2-40B4-BE49-F238E27FC236}">
                  <a16:creationId xmlns:a16="http://schemas.microsoft.com/office/drawing/2014/main" id="{00000000-0008-0000-3000-000009000000}"/>
                </a:ext>
              </a:extLst>
            </xdr:cNvPr>
            <xdr:cNvSpPr txBox="1"/>
          </xdr:nvSpPr>
          <xdr:spPr>
            <a:xfrm>
              <a:off x="5916630" y="2410866"/>
              <a:ext cx="628231" cy="316989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ordiaUPC" pitchFamily="34" charset="-34"/>
                  <a:cs typeface="CordiaUPC" pitchFamily="34" charset="-34"/>
                </a:rPr>
                <a:t>x 100%</a:t>
              </a:r>
              <a:endParaRPr lang="th-TH" sz="1200"/>
            </a:p>
          </xdr:txBody>
        </xdr:sp>
      </xdr:grp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766439" y="5681824"/>
            <a:ext cx="3988317" cy="547526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th-TH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190500</xdr:rowOff>
    </xdr:from>
    <xdr:to>
      <xdr:col>12</xdr:col>
      <xdr:colOff>971550</xdr:colOff>
      <xdr:row>11</xdr:row>
      <xdr:rowOff>219075</xdr:rowOff>
    </xdr:to>
    <xdr:graphicFrame macro="">
      <xdr:nvGraphicFramePr>
        <xdr:cNvPr id="20967" name="Chart 4">
          <a:extLst>
            <a:ext uri="{FF2B5EF4-FFF2-40B4-BE49-F238E27FC236}">
              <a16:creationId xmlns:a16="http://schemas.microsoft.com/office/drawing/2014/main" id="{00000000-0008-0000-3200-0000E75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198120</xdr:colOff>
      <xdr:row>9</xdr:row>
      <xdr:rowOff>316230</xdr:rowOff>
    </xdr:from>
    <xdr:to>
      <xdr:col>12</xdr:col>
      <xdr:colOff>811415</xdr:colOff>
      <xdr:row>10</xdr:row>
      <xdr:rowOff>274804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3200-000006000000}"/>
            </a:ext>
          </a:extLst>
        </xdr:cNvPr>
        <xdr:cNvSpPr txBox="1"/>
      </xdr:nvSpPr>
      <xdr:spPr>
        <a:xfrm>
          <a:off x="6410325" y="3819525"/>
          <a:ext cx="609600" cy="30327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เดือน</a:t>
          </a:r>
        </a:p>
      </xdr:txBody>
    </xdr:sp>
    <xdr:clientData/>
  </xdr:twoCellAnchor>
  <xdr:twoCellAnchor>
    <xdr:from>
      <xdr:col>2</xdr:col>
      <xdr:colOff>76200</xdr:colOff>
      <xdr:row>13</xdr:row>
      <xdr:rowOff>190500</xdr:rowOff>
    </xdr:from>
    <xdr:to>
      <xdr:col>12</xdr:col>
      <xdr:colOff>838200</xdr:colOff>
      <xdr:row>24</xdr:row>
      <xdr:rowOff>323850</xdr:rowOff>
    </xdr:to>
    <xdr:graphicFrame macro="">
      <xdr:nvGraphicFramePr>
        <xdr:cNvPr id="20969" name="Chart 6">
          <a:extLst>
            <a:ext uri="{FF2B5EF4-FFF2-40B4-BE49-F238E27FC236}">
              <a16:creationId xmlns:a16="http://schemas.microsoft.com/office/drawing/2014/main" id="{00000000-0008-0000-3200-0000E95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150495</xdr:colOff>
      <xdr:row>23</xdr:row>
      <xdr:rowOff>66675</xdr:rowOff>
    </xdr:from>
    <xdr:to>
      <xdr:col>12</xdr:col>
      <xdr:colOff>689511</xdr:colOff>
      <xdr:row>23</xdr:row>
      <xdr:rowOff>322376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3200-000008000000}"/>
            </a:ext>
          </a:extLst>
        </xdr:cNvPr>
        <xdr:cNvSpPr txBox="1"/>
      </xdr:nvSpPr>
      <xdr:spPr>
        <a:xfrm>
          <a:off x="6362700" y="8439150"/>
          <a:ext cx="533401" cy="26517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เดือน</a:t>
          </a:r>
        </a:p>
      </xdr:txBody>
    </xdr:sp>
    <xdr:clientData/>
  </xdr:twoCellAnchor>
  <xdr:twoCellAnchor>
    <xdr:from>
      <xdr:col>4</xdr:col>
      <xdr:colOff>631191</xdr:colOff>
      <xdr:row>16</xdr:row>
      <xdr:rowOff>31750</xdr:rowOff>
    </xdr:from>
    <xdr:to>
      <xdr:col>12</xdr:col>
      <xdr:colOff>631191</xdr:colOff>
      <xdr:row>18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3200-000007000000}"/>
            </a:ext>
          </a:extLst>
        </xdr:cNvPr>
        <xdr:cNvSpPr txBox="1"/>
      </xdr:nvSpPr>
      <xdr:spPr>
        <a:xfrm>
          <a:off x="1476376" y="5905500"/>
          <a:ext cx="5365750" cy="682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600" b="1">
              <a:ln>
                <a:noFill/>
              </a:ln>
              <a:solidFill>
                <a:schemeClr val="bg1">
                  <a:lumMod val="85000"/>
                </a:schemeClr>
              </a:solidFill>
              <a:latin typeface="Cordia New" pitchFamily="34" charset="-34"/>
              <a:cs typeface="Cordia New" pitchFamily="34" charset="-34"/>
            </a:rPr>
            <a:t>(</a:t>
          </a:r>
          <a: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ใส่กราฟแสดงข้อมูลเปรียบเทียบการใช้พลังงานความร้อนจากเชื้อเพลิงรายเดือน 2 ปี)</a:t>
          </a:r>
          <a:b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6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5</xdr:col>
      <xdr:colOff>222250</xdr:colOff>
      <xdr:row>2</xdr:row>
      <xdr:rowOff>269875</xdr:rowOff>
    </xdr:from>
    <xdr:to>
      <xdr:col>12</xdr:col>
      <xdr:colOff>1008377</xdr:colOff>
      <xdr:row>4</xdr:row>
      <xdr:rowOff>263569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3200-000009000000}"/>
            </a:ext>
          </a:extLst>
        </xdr:cNvPr>
        <xdr:cNvSpPr txBox="1"/>
      </xdr:nvSpPr>
      <xdr:spPr>
        <a:xfrm>
          <a:off x="1857375" y="1301750"/>
          <a:ext cx="5365750" cy="682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(ใส่กราฟแสดงข้อมูลเปรียบเทียบการใช้พลังงานไฟฟ้ารายเดือน 2 ปี)</a:t>
          </a:r>
          <a:br>
            <a:rPr lang="th-TH" sz="16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6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0.11494</cdr:x>
      <cdr:y>0.01235</cdr:y>
    </cdr:from>
    <cdr:to>
      <cdr:x>0.22271</cdr:x>
      <cdr:y>0.09387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7670" y="43274"/>
          <a:ext cx="609630" cy="275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TH SarabunPSK" pitchFamily="34" charset="-34"/>
              <a:cs typeface="TH SarabunPSK" pitchFamily="34" charset="-34"/>
            </a:rPr>
            <a:t>kWh</a:t>
          </a:r>
          <a:endParaRPr lang="th-TH" sz="1400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104775</xdr:rowOff>
        </xdr:from>
        <xdr:to>
          <xdr:col>4</xdr:col>
          <xdr:colOff>95250</xdr:colOff>
          <xdr:row>11</xdr:row>
          <xdr:rowOff>447675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57150</xdr:rowOff>
        </xdr:from>
        <xdr:to>
          <xdr:col>4</xdr:col>
          <xdr:colOff>85725</xdr:colOff>
          <xdr:row>13</xdr:row>
          <xdr:rowOff>390525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10</xdr:row>
          <xdr:rowOff>104775</xdr:rowOff>
        </xdr:from>
        <xdr:to>
          <xdr:col>4</xdr:col>
          <xdr:colOff>95250</xdr:colOff>
          <xdr:row>11</xdr:row>
          <xdr:rowOff>447675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3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0.10868</cdr:x>
      <cdr:y>0.01871</cdr:y>
    </cdr:from>
    <cdr:to>
      <cdr:x>0.18021</cdr:x>
      <cdr:y>0.09553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3425" y="66675"/>
          <a:ext cx="476250" cy="275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H SarabunPSK" pitchFamily="34" charset="-34"/>
              <a:cs typeface="TH SarabunPSK" pitchFamily="34" charset="-34"/>
            </a:rPr>
            <a:t>MJ</a:t>
          </a:r>
          <a:endParaRPr lang="th-TH" sz="1400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1</xdr:row>
      <xdr:rowOff>276225</xdr:rowOff>
    </xdr:from>
    <xdr:to>
      <xdr:col>12</xdr:col>
      <xdr:colOff>914400</xdr:colOff>
      <xdr:row>12</xdr:row>
      <xdr:rowOff>19050</xdr:rowOff>
    </xdr:to>
    <xdr:graphicFrame macro="">
      <xdr:nvGraphicFramePr>
        <xdr:cNvPr id="21748" name="Chart 8">
          <a:extLst>
            <a:ext uri="{FF2B5EF4-FFF2-40B4-BE49-F238E27FC236}">
              <a16:creationId xmlns:a16="http://schemas.microsoft.com/office/drawing/2014/main" id="{00000000-0008-0000-3400-0000F4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285962</xdr:colOff>
      <xdr:row>10</xdr:row>
      <xdr:rowOff>21167</xdr:rowOff>
    </xdr:from>
    <xdr:to>
      <xdr:col>12</xdr:col>
      <xdr:colOff>813253</xdr:colOff>
      <xdr:row>10</xdr:row>
      <xdr:rowOff>284509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000000-0008-0000-3400-000007000000}"/>
            </a:ext>
          </a:extLst>
        </xdr:cNvPr>
        <xdr:cNvSpPr txBox="1"/>
      </xdr:nvSpPr>
      <xdr:spPr>
        <a:xfrm>
          <a:off x="6490759" y="3429000"/>
          <a:ext cx="531285" cy="265171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เดือน</a:t>
          </a:r>
        </a:p>
      </xdr:txBody>
    </xdr:sp>
    <xdr:clientData/>
  </xdr:twoCellAnchor>
  <xdr:twoCellAnchor>
    <xdr:from>
      <xdr:col>5</xdr:col>
      <xdr:colOff>159802</xdr:colOff>
      <xdr:row>3</xdr:row>
      <xdr:rowOff>31749</xdr:rowOff>
    </xdr:from>
    <xdr:to>
      <xdr:col>12</xdr:col>
      <xdr:colOff>134645</xdr:colOff>
      <xdr:row>5</xdr:row>
      <xdr:rowOff>15874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3400-000004000000}"/>
            </a:ext>
          </a:extLst>
        </xdr:cNvPr>
        <xdr:cNvSpPr txBox="1"/>
      </xdr:nvSpPr>
      <xdr:spPr>
        <a:xfrm>
          <a:off x="1809744" y="1037166"/>
          <a:ext cx="4529673" cy="682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(ใส่กราฟแสดงข้อมูลเปรียบเทียบการใช้พลังงานเชื้อเพลิงผลิตไฟฟ้ารายเดือน 2 ปี)</a:t>
          </a:r>
          <a:b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4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0.10991</cdr:x>
      <cdr:y>0.01847</cdr:y>
    </cdr:from>
    <cdr:to>
      <cdr:x>0.18169</cdr:x>
      <cdr:y>0.09286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33425" y="66675"/>
          <a:ext cx="476250" cy="275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H SarabunPSK" pitchFamily="34" charset="-34"/>
              <a:cs typeface="TH SarabunPSK" pitchFamily="34" charset="-34"/>
            </a:rPr>
            <a:t>MJ</a:t>
          </a:r>
          <a:endParaRPr lang="th-TH" sz="1400">
            <a:latin typeface="TH SarabunPSK" pitchFamily="34" charset="-34"/>
            <a:cs typeface="TH SarabunPSK" pitchFamily="34" charset="-34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12</xdr:row>
      <xdr:rowOff>161925</xdr:rowOff>
    </xdr:from>
    <xdr:to>
      <xdr:col>12</xdr:col>
      <xdr:colOff>676275</xdr:colOff>
      <xdr:row>23</xdr:row>
      <xdr:rowOff>28575</xdr:rowOff>
    </xdr:to>
    <xdr:graphicFrame macro="">
      <xdr:nvGraphicFramePr>
        <xdr:cNvPr id="23501" name="Chart 7">
          <a:extLst>
            <a:ext uri="{FF2B5EF4-FFF2-40B4-BE49-F238E27FC236}">
              <a16:creationId xmlns:a16="http://schemas.microsoft.com/office/drawing/2014/main" id="{00000000-0008-0000-3700-0000CD5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777240</xdr:colOff>
      <xdr:row>13</xdr:row>
      <xdr:rowOff>97154</xdr:rowOff>
    </xdr:from>
    <xdr:to>
      <xdr:col>5</xdr:col>
      <xdr:colOff>548834</xdr:colOff>
      <xdr:row>14</xdr:row>
      <xdr:rowOff>104894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3700-000009000000}"/>
            </a:ext>
          </a:extLst>
        </xdr:cNvPr>
        <xdr:cNvSpPr txBox="1"/>
      </xdr:nvSpPr>
      <xdr:spPr>
        <a:xfrm>
          <a:off x="1971675" y="447674"/>
          <a:ext cx="562004" cy="29527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TH SarabunPSK" pitchFamily="34" charset="-34"/>
              <a:cs typeface="TH SarabunPSK" pitchFamily="34" charset="-34"/>
            </a:rPr>
            <a:t>kWh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11</xdr:col>
      <xdr:colOff>217170</xdr:colOff>
      <xdr:row>19</xdr:row>
      <xdr:rowOff>209550</xdr:rowOff>
    </xdr:from>
    <xdr:to>
      <xdr:col>12</xdr:col>
      <xdr:colOff>415376</xdr:colOff>
      <xdr:row>20</xdr:row>
      <xdr:rowOff>209550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00000000-0008-0000-3700-00000A000000}"/>
            </a:ext>
          </a:extLst>
        </xdr:cNvPr>
        <xdr:cNvSpPr txBox="1"/>
      </xdr:nvSpPr>
      <xdr:spPr>
        <a:xfrm>
          <a:off x="6419850" y="2409825"/>
          <a:ext cx="562004" cy="3048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ระบบ</a:t>
          </a:r>
        </a:p>
      </xdr:txBody>
    </xdr:sp>
    <xdr:clientData/>
  </xdr:twoCellAnchor>
  <xdr:twoCellAnchor>
    <xdr:from>
      <xdr:col>2</xdr:col>
      <xdr:colOff>180975</xdr:colOff>
      <xdr:row>25</xdr:row>
      <xdr:rowOff>228600</xdr:rowOff>
    </xdr:from>
    <xdr:to>
      <xdr:col>12</xdr:col>
      <xdr:colOff>600075</xdr:colOff>
      <xdr:row>33</xdr:row>
      <xdr:rowOff>123825</xdr:rowOff>
    </xdr:to>
    <xdr:graphicFrame macro="">
      <xdr:nvGraphicFramePr>
        <xdr:cNvPr id="23504" name="Chart 10">
          <a:extLst>
            <a:ext uri="{FF2B5EF4-FFF2-40B4-BE49-F238E27FC236}">
              <a16:creationId xmlns:a16="http://schemas.microsoft.com/office/drawing/2014/main" id="{00000000-0008-0000-3700-0000D05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236220</xdr:colOff>
      <xdr:row>31</xdr:row>
      <xdr:rowOff>238125</xdr:rowOff>
    </xdr:from>
    <xdr:to>
      <xdr:col>11</xdr:col>
      <xdr:colOff>38187</xdr:colOff>
      <xdr:row>32</xdr:row>
      <xdr:rowOff>180975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00000000-0008-0000-3700-00000C000000}"/>
            </a:ext>
          </a:extLst>
        </xdr:cNvPr>
        <xdr:cNvSpPr txBox="1"/>
      </xdr:nvSpPr>
      <xdr:spPr>
        <a:xfrm>
          <a:off x="5676900" y="6372225"/>
          <a:ext cx="562004" cy="3048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th-TH" sz="1400">
              <a:latin typeface="TH SarabunPSK" pitchFamily="34" charset="-34"/>
              <a:cs typeface="TH SarabunPSK" pitchFamily="34" charset="-34"/>
            </a:rPr>
            <a:t>ระบบ</a:t>
          </a:r>
        </a:p>
      </xdr:txBody>
    </xdr:sp>
    <xdr:clientData/>
  </xdr:twoCellAnchor>
  <xdr:twoCellAnchor>
    <xdr:from>
      <xdr:col>4</xdr:col>
      <xdr:colOff>605790</xdr:colOff>
      <xdr:row>26</xdr:row>
      <xdr:rowOff>123825</xdr:rowOff>
    </xdr:from>
    <xdr:to>
      <xdr:col>5</xdr:col>
      <xdr:colOff>350557</xdr:colOff>
      <xdr:row>27</xdr:row>
      <xdr:rowOff>75566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00000000-0008-0000-3700-00000D000000}"/>
            </a:ext>
          </a:extLst>
        </xdr:cNvPr>
        <xdr:cNvSpPr txBox="1"/>
      </xdr:nvSpPr>
      <xdr:spPr>
        <a:xfrm>
          <a:off x="1800225" y="4562475"/>
          <a:ext cx="542954" cy="266042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400">
              <a:latin typeface="TH SarabunPSK" pitchFamily="34" charset="-34"/>
              <a:cs typeface="TH SarabunPSK" pitchFamily="34" charset="-34"/>
            </a:rPr>
            <a:t>MJ</a:t>
          </a:r>
          <a:endParaRPr lang="th-TH" sz="14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333375</xdr:colOff>
      <xdr:row>1</xdr:row>
      <xdr:rowOff>28575</xdr:rowOff>
    </xdr:from>
    <xdr:to>
      <xdr:col>7</xdr:col>
      <xdr:colOff>152400</xdr:colOff>
      <xdr:row>8</xdr:row>
      <xdr:rowOff>209550</xdr:rowOff>
    </xdr:to>
    <xdr:graphicFrame macro="">
      <xdr:nvGraphicFramePr>
        <xdr:cNvPr id="23507" name="Chart 10">
          <a:extLst>
            <a:ext uri="{FF2B5EF4-FFF2-40B4-BE49-F238E27FC236}">
              <a16:creationId xmlns:a16="http://schemas.microsoft.com/office/drawing/2014/main" id="{00000000-0008-0000-3700-0000D35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428625</xdr:colOff>
      <xdr:row>1</xdr:row>
      <xdr:rowOff>28575</xdr:rowOff>
    </xdr:from>
    <xdr:to>
      <xdr:col>12</xdr:col>
      <xdr:colOff>895350</xdr:colOff>
      <xdr:row>8</xdr:row>
      <xdr:rowOff>209550</xdr:rowOff>
    </xdr:to>
    <xdr:graphicFrame macro="">
      <xdr:nvGraphicFramePr>
        <xdr:cNvPr id="23508" name="Chart 13">
          <a:extLst>
            <a:ext uri="{FF2B5EF4-FFF2-40B4-BE49-F238E27FC236}">
              <a16:creationId xmlns:a16="http://schemas.microsoft.com/office/drawing/2014/main" id="{00000000-0008-0000-3700-0000D45B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626014</xdr:colOff>
      <xdr:row>14</xdr:row>
      <xdr:rowOff>168132</xdr:rowOff>
    </xdr:from>
    <xdr:to>
      <xdr:col>11</xdr:col>
      <xdr:colOff>123133</xdr:colOff>
      <xdr:row>16</xdr:row>
      <xdr:rowOff>199882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3700-00000B000000}"/>
            </a:ext>
          </a:extLst>
        </xdr:cNvPr>
        <xdr:cNvSpPr txBox="1"/>
      </xdr:nvSpPr>
      <xdr:spPr>
        <a:xfrm>
          <a:off x="2596381" y="793512"/>
          <a:ext cx="3720389" cy="685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(ใส่กราฟแท่งเปรียบเทียบสัดส่วนพลังงานไฟฟ้า 2 ปี)</a:t>
          </a:r>
          <a:br>
            <a:rPr lang="th-TH" sz="1400" b="1">
              <a:ln>
                <a:noFill/>
              </a:ln>
              <a:solidFill>
                <a:schemeClr val="bg1">
                  <a:lumMod val="85000"/>
                </a:schemeClr>
              </a:solidFill>
              <a:latin typeface="Cordia New" pitchFamily="34" charset="-34"/>
              <a:cs typeface="Cordia New" pitchFamily="34" charset="-34"/>
            </a:rPr>
          </a:br>
          <a:endParaRPr lang="th-TH" sz="1400" b="1">
            <a:ln>
              <a:noFill/>
            </a:ln>
            <a:solidFill>
              <a:schemeClr val="bg1">
                <a:lumMod val="85000"/>
              </a:schemeClr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5</xdr:col>
      <xdr:colOff>197124</xdr:colOff>
      <xdr:row>27</xdr:row>
      <xdr:rowOff>184954</xdr:rowOff>
    </xdr:from>
    <xdr:to>
      <xdr:col>10</xdr:col>
      <xdr:colOff>477140</xdr:colOff>
      <xdr:row>29</xdr:row>
      <xdr:rowOff>159838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3700-00000E000000}"/>
            </a:ext>
          </a:extLst>
        </xdr:cNvPr>
        <xdr:cNvSpPr txBox="1"/>
      </xdr:nvSpPr>
      <xdr:spPr>
        <a:xfrm>
          <a:off x="2175111" y="4862013"/>
          <a:ext cx="3720389" cy="685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(ใส่กราฟแท่งเปรียบเทียบสัดส่วนพลังงานความร้อน 2 ปี)</a:t>
          </a:r>
          <a:b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4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</xdr:col>
      <xdr:colOff>481454</xdr:colOff>
      <xdr:row>1</xdr:row>
      <xdr:rowOff>256038</xdr:rowOff>
    </xdr:from>
    <xdr:to>
      <xdr:col>6</xdr:col>
      <xdr:colOff>3790</xdr:colOff>
      <xdr:row>4</xdr:row>
      <xdr:rowOff>9903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3700-00000F000000}"/>
            </a:ext>
          </a:extLst>
        </xdr:cNvPr>
        <xdr:cNvSpPr txBox="1"/>
      </xdr:nvSpPr>
      <xdr:spPr>
        <a:xfrm>
          <a:off x="568658" y="8430336"/>
          <a:ext cx="2317275" cy="685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(ใส่กราฟวงกลมสัดส่วนการใช้พลังงานไฟฟ้า-ความร้อน ปี 25</a:t>
          </a:r>
          <a:r>
            <a:rPr lang="en-US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ww</a:t>
          </a:r>
          <a: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)</a:t>
          </a:r>
          <a:br>
            <a:rPr lang="th-TH" sz="1400" b="1">
              <a:ln>
                <a:noFill/>
              </a:ln>
              <a:solidFill>
                <a:schemeClr val="bg1">
                  <a:lumMod val="85000"/>
                </a:schemeClr>
              </a:solidFill>
              <a:latin typeface="Cordia New" pitchFamily="34" charset="-34"/>
              <a:cs typeface="Cordia New" pitchFamily="34" charset="-34"/>
            </a:rPr>
          </a:br>
          <a:endParaRPr lang="th-TH" sz="1400" b="1">
            <a:ln>
              <a:noFill/>
            </a:ln>
            <a:solidFill>
              <a:schemeClr val="bg1">
                <a:lumMod val="85000"/>
              </a:schemeClr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8</xdr:col>
      <xdr:colOff>47341</xdr:colOff>
      <xdr:row>1</xdr:row>
      <xdr:rowOff>293996</xdr:rowOff>
    </xdr:from>
    <xdr:to>
      <xdr:col>12</xdr:col>
      <xdr:colOff>184830</xdr:colOff>
      <xdr:row>4</xdr:row>
      <xdr:rowOff>55507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3700-000010000000}"/>
            </a:ext>
          </a:extLst>
        </xdr:cNvPr>
        <xdr:cNvSpPr txBox="1"/>
      </xdr:nvSpPr>
      <xdr:spPr>
        <a:xfrm>
          <a:off x="4407090" y="8458769"/>
          <a:ext cx="2317275" cy="6857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(ใส่กราฟวงกลมสัดส่วนการใช้พลังงานไฟฟ้า-ความร้อน ปี 25</a:t>
          </a:r>
          <a:r>
            <a:rPr lang="en-US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xx</a:t>
          </a:r>
          <a: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  <a:t>)</a:t>
          </a:r>
          <a:br>
            <a:rPr lang="th-TH" sz="1400" b="1">
              <a:ln>
                <a:noFill/>
              </a:ln>
              <a:solidFill>
                <a:srgbClr val="FF0000"/>
              </a:solidFill>
              <a:latin typeface="Cordia New" pitchFamily="34" charset="-34"/>
              <a:cs typeface="Cordia New" pitchFamily="34" charset="-34"/>
            </a:rPr>
          </a:br>
          <a:endParaRPr lang="th-TH" sz="1400" b="1">
            <a:ln>
              <a:noFill/>
            </a:ln>
            <a:solidFill>
              <a:srgbClr val="FF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20</xdr:row>
      <xdr:rowOff>57150</xdr:rowOff>
    </xdr:from>
    <xdr:to>
      <xdr:col>6</xdr:col>
      <xdr:colOff>285750</xdr:colOff>
      <xdr:row>22</xdr:row>
      <xdr:rowOff>38100</xdr:rowOff>
    </xdr:to>
    <xdr:pic>
      <xdr:nvPicPr>
        <xdr:cNvPr id="24658" name="Picture 1">
          <a:extLst>
            <a:ext uri="{FF2B5EF4-FFF2-40B4-BE49-F238E27FC236}">
              <a16:creationId xmlns:a16="http://schemas.microsoft.com/office/drawing/2014/main" id="{00000000-0008-0000-3800-00005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6219825"/>
          <a:ext cx="57721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228600</xdr:rowOff>
    </xdr:from>
    <xdr:to>
      <xdr:col>11</xdr:col>
      <xdr:colOff>561975</xdr:colOff>
      <xdr:row>10</xdr:row>
      <xdr:rowOff>133350</xdr:rowOff>
    </xdr:to>
    <xdr:graphicFrame macro="">
      <xdr:nvGraphicFramePr>
        <xdr:cNvPr id="364609" name="Chart 2">
          <a:extLst>
            <a:ext uri="{FF2B5EF4-FFF2-40B4-BE49-F238E27FC236}">
              <a16:creationId xmlns:a16="http://schemas.microsoft.com/office/drawing/2014/main" id="{00000000-0008-0000-3900-00004190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8</xdr:row>
          <xdr:rowOff>38100</xdr:rowOff>
        </xdr:from>
        <xdr:to>
          <xdr:col>3</xdr:col>
          <xdr:colOff>409575</xdr:colOff>
          <xdr:row>9</xdr:row>
          <xdr:rowOff>0</xdr:rowOff>
        </xdr:to>
        <xdr:sp macro="" textlink="">
          <xdr:nvSpPr>
            <xdr:cNvPr id="133127" name="Check Box 7" hidden="1">
              <a:extLst>
                <a:ext uri="{63B3BB69-23CF-44E3-9099-C40C66FF867C}">
                  <a14:compatExt spid="_x0000_s133127"/>
                </a:ext>
                <a:ext uri="{FF2B5EF4-FFF2-40B4-BE49-F238E27FC236}">
                  <a16:creationId xmlns:a16="http://schemas.microsoft.com/office/drawing/2014/main" id="{00000000-0008-0000-3B00-000007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10</xdr:row>
          <xdr:rowOff>38100</xdr:rowOff>
        </xdr:from>
        <xdr:to>
          <xdr:col>3</xdr:col>
          <xdr:colOff>409575</xdr:colOff>
          <xdr:row>11</xdr:row>
          <xdr:rowOff>0</xdr:rowOff>
        </xdr:to>
        <xdr:sp macro="" textlink="">
          <xdr:nvSpPr>
            <xdr:cNvPr id="133128" name="Check Box 8" hidden="1">
              <a:extLst>
                <a:ext uri="{63B3BB69-23CF-44E3-9099-C40C66FF867C}">
                  <a14:compatExt spid="_x0000_s133128"/>
                </a:ext>
                <a:ext uri="{FF2B5EF4-FFF2-40B4-BE49-F238E27FC236}">
                  <a16:creationId xmlns:a16="http://schemas.microsoft.com/office/drawing/2014/main" id="{00000000-0008-0000-3B00-000008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12</xdr:row>
          <xdr:rowOff>38100</xdr:rowOff>
        </xdr:from>
        <xdr:to>
          <xdr:col>3</xdr:col>
          <xdr:colOff>409575</xdr:colOff>
          <xdr:row>13</xdr:row>
          <xdr:rowOff>0</xdr:rowOff>
        </xdr:to>
        <xdr:sp macro="" textlink="">
          <xdr:nvSpPr>
            <xdr:cNvPr id="133129" name="Check Box 9" hidden="1">
              <a:extLst>
                <a:ext uri="{63B3BB69-23CF-44E3-9099-C40C66FF867C}">
                  <a14:compatExt spid="_x0000_s133129"/>
                </a:ext>
                <a:ext uri="{FF2B5EF4-FFF2-40B4-BE49-F238E27FC236}">
                  <a16:creationId xmlns:a16="http://schemas.microsoft.com/office/drawing/2014/main" id="{00000000-0008-0000-3B00-000009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38100</xdr:rowOff>
        </xdr:from>
        <xdr:to>
          <xdr:col>7</xdr:col>
          <xdr:colOff>409575</xdr:colOff>
          <xdr:row>9</xdr:row>
          <xdr:rowOff>0</xdr:rowOff>
        </xdr:to>
        <xdr:sp macro="" textlink="">
          <xdr:nvSpPr>
            <xdr:cNvPr id="133130" name="Check Box 10" hidden="1">
              <a:extLst>
                <a:ext uri="{63B3BB69-23CF-44E3-9099-C40C66FF867C}">
                  <a14:compatExt spid="_x0000_s133130"/>
                </a:ext>
                <a:ext uri="{FF2B5EF4-FFF2-40B4-BE49-F238E27FC236}">
                  <a16:creationId xmlns:a16="http://schemas.microsoft.com/office/drawing/2014/main" id="{00000000-0008-0000-3B00-00000A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10</xdr:row>
          <xdr:rowOff>38100</xdr:rowOff>
        </xdr:from>
        <xdr:to>
          <xdr:col>7</xdr:col>
          <xdr:colOff>409575</xdr:colOff>
          <xdr:row>11</xdr:row>
          <xdr:rowOff>0</xdr:rowOff>
        </xdr:to>
        <xdr:sp macro="" textlink="">
          <xdr:nvSpPr>
            <xdr:cNvPr id="133131" name="Check Box 11" hidden="1">
              <a:extLst>
                <a:ext uri="{63B3BB69-23CF-44E3-9099-C40C66FF867C}">
                  <a14:compatExt spid="_x0000_s133131"/>
                </a:ext>
                <a:ext uri="{FF2B5EF4-FFF2-40B4-BE49-F238E27FC236}">
                  <a16:creationId xmlns:a16="http://schemas.microsoft.com/office/drawing/2014/main" id="{00000000-0008-0000-3B00-00000B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38100</xdr:rowOff>
        </xdr:from>
        <xdr:to>
          <xdr:col>7</xdr:col>
          <xdr:colOff>409575</xdr:colOff>
          <xdr:row>13</xdr:row>
          <xdr:rowOff>0</xdr:rowOff>
        </xdr:to>
        <xdr:sp macro="" textlink="">
          <xdr:nvSpPr>
            <xdr:cNvPr id="133132" name="Check Box 12" hidden="1">
              <a:extLst>
                <a:ext uri="{63B3BB69-23CF-44E3-9099-C40C66FF867C}">
                  <a14:compatExt spid="_x0000_s133132"/>
                </a:ext>
                <a:ext uri="{FF2B5EF4-FFF2-40B4-BE49-F238E27FC236}">
                  <a16:creationId xmlns:a16="http://schemas.microsoft.com/office/drawing/2014/main" id="{00000000-0008-0000-3B00-00000C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15</xdr:row>
          <xdr:rowOff>38100</xdr:rowOff>
        </xdr:from>
        <xdr:to>
          <xdr:col>3</xdr:col>
          <xdr:colOff>409575</xdr:colOff>
          <xdr:row>16</xdr:row>
          <xdr:rowOff>19050</xdr:rowOff>
        </xdr:to>
        <xdr:sp macro="" textlink="">
          <xdr:nvSpPr>
            <xdr:cNvPr id="133133" name="Check Box 13" hidden="1">
              <a:extLst>
                <a:ext uri="{63B3BB69-23CF-44E3-9099-C40C66FF867C}">
                  <a14:compatExt spid="_x0000_s133133"/>
                </a:ext>
                <a:ext uri="{FF2B5EF4-FFF2-40B4-BE49-F238E27FC236}">
                  <a16:creationId xmlns:a16="http://schemas.microsoft.com/office/drawing/2014/main" id="{00000000-0008-0000-3B00-00000D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15</xdr:row>
          <xdr:rowOff>38100</xdr:rowOff>
        </xdr:from>
        <xdr:to>
          <xdr:col>3</xdr:col>
          <xdr:colOff>409575</xdr:colOff>
          <xdr:row>16</xdr:row>
          <xdr:rowOff>19050</xdr:rowOff>
        </xdr:to>
        <xdr:sp macro="" textlink="">
          <xdr:nvSpPr>
            <xdr:cNvPr id="133134" name="Check Box 14" hidden="1">
              <a:extLst>
                <a:ext uri="{63B3BB69-23CF-44E3-9099-C40C66FF867C}">
                  <a14:compatExt spid="_x0000_s133134"/>
                </a:ext>
                <a:ext uri="{FF2B5EF4-FFF2-40B4-BE49-F238E27FC236}">
                  <a16:creationId xmlns:a16="http://schemas.microsoft.com/office/drawing/2014/main" id="{00000000-0008-0000-3B00-00000E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12</xdr:row>
          <xdr:rowOff>38100</xdr:rowOff>
        </xdr:from>
        <xdr:to>
          <xdr:col>3</xdr:col>
          <xdr:colOff>409575</xdr:colOff>
          <xdr:row>13</xdr:row>
          <xdr:rowOff>19050</xdr:rowOff>
        </xdr:to>
        <xdr:sp macro="" textlink="">
          <xdr:nvSpPr>
            <xdr:cNvPr id="133135" name="Check Box 15" hidden="1">
              <a:extLst>
                <a:ext uri="{63B3BB69-23CF-44E3-9099-C40C66FF867C}">
                  <a14:compatExt spid="_x0000_s133135"/>
                </a:ext>
                <a:ext uri="{FF2B5EF4-FFF2-40B4-BE49-F238E27FC236}">
                  <a16:creationId xmlns:a16="http://schemas.microsoft.com/office/drawing/2014/main" id="{00000000-0008-0000-3B00-00000F0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8</xdr:row>
          <xdr:rowOff>38100</xdr:rowOff>
        </xdr:from>
        <xdr:to>
          <xdr:col>3</xdr:col>
          <xdr:colOff>419100</xdr:colOff>
          <xdr:row>9</xdr:row>
          <xdr:rowOff>0</xdr:rowOff>
        </xdr:to>
        <xdr:sp macro="" textlink="">
          <xdr:nvSpPr>
            <xdr:cNvPr id="45064" name="Check Box 8" hidden="1">
              <a:extLst>
                <a:ext uri="{63B3BB69-23CF-44E3-9099-C40C66FF867C}">
                  <a14:compatExt spid="_x0000_s45064"/>
                </a:ext>
                <a:ext uri="{FF2B5EF4-FFF2-40B4-BE49-F238E27FC236}">
                  <a16:creationId xmlns:a16="http://schemas.microsoft.com/office/drawing/2014/main" id="{00000000-0008-0000-4200-000008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10</xdr:row>
          <xdr:rowOff>38100</xdr:rowOff>
        </xdr:from>
        <xdr:to>
          <xdr:col>3</xdr:col>
          <xdr:colOff>419100</xdr:colOff>
          <xdr:row>11</xdr:row>
          <xdr:rowOff>0</xdr:rowOff>
        </xdr:to>
        <xdr:sp macro="" textlink="">
          <xdr:nvSpPr>
            <xdr:cNvPr id="45065" name="Check Box 9" hidden="1">
              <a:extLst>
                <a:ext uri="{63B3BB69-23CF-44E3-9099-C40C66FF867C}">
                  <a14:compatExt spid="_x0000_s45065"/>
                </a:ext>
                <a:ext uri="{FF2B5EF4-FFF2-40B4-BE49-F238E27FC236}">
                  <a16:creationId xmlns:a16="http://schemas.microsoft.com/office/drawing/2014/main" id="{00000000-0008-0000-4200-000009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12</xdr:row>
          <xdr:rowOff>38100</xdr:rowOff>
        </xdr:from>
        <xdr:to>
          <xdr:col>3</xdr:col>
          <xdr:colOff>419100</xdr:colOff>
          <xdr:row>13</xdr:row>
          <xdr:rowOff>0</xdr:rowOff>
        </xdr:to>
        <xdr:sp macro="" textlink="">
          <xdr:nvSpPr>
            <xdr:cNvPr id="45066" name="Check Box 10" hidden="1">
              <a:extLst>
                <a:ext uri="{63B3BB69-23CF-44E3-9099-C40C66FF867C}">
                  <a14:compatExt spid="_x0000_s45066"/>
                </a:ext>
                <a:ext uri="{FF2B5EF4-FFF2-40B4-BE49-F238E27FC236}">
                  <a16:creationId xmlns:a16="http://schemas.microsoft.com/office/drawing/2014/main" id="{00000000-0008-0000-4200-00000A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38100</xdr:rowOff>
        </xdr:from>
        <xdr:to>
          <xdr:col>7</xdr:col>
          <xdr:colOff>419100</xdr:colOff>
          <xdr:row>9</xdr:row>
          <xdr:rowOff>0</xdr:rowOff>
        </xdr:to>
        <xdr:sp macro="" textlink="">
          <xdr:nvSpPr>
            <xdr:cNvPr id="45067" name="Check Box 11" hidden="1">
              <a:extLst>
                <a:ext uri="{63B3BB69-23CF-44E3-9099-C40C66FF867C}">
                  <a14:compatExt spid="_x0000_s45067"/>
                </a:ext>
                <a:ext uri="{FF2B5EF4-FFF2-40B4-BE49-F238E27FC236}">
                  <a16:creationId xmlns:a16="http://schemas.microsoft.com/office/drawing/2014/main" id="{00000000-0008-0000-4200-00000B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10</xdr:row>
          <xdr:rowOff>38100</xdr:rowOff>
        </xdr:from>
        <xdr:to>
          <xdr:col>7</xdr:col>
          <xdr:colOff>419100</xdr:colOff>
          <xdr:row>11</xdr:row>
          <xdr:rowOff>0</xdr:rowOff>
        </xdr:to>
        <xdr:sp macro="" textlink="">
          <xdr:nvSpPr>
            <xdr:cNvPr id="45068" name="Check Box 12" hidden="1">
              <a:extLst>
                <a:ext uri="{63B3BB69-23CF-44E3-9099-C40C66FF867C}">
                  <a14:compatExt spid="_x0000_s45068"/>
                </a:ext>
                <a:ext uri="{FF2B5EF4-FFF2-40B4-BE49-F238E27FC236}">
                  <a16:creationId xmlns:a16="http://schemas.microsoft.com/office/drawing/2014/main" id="{00000000-0008-0000-4200-00000C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38100</xdr:rowOff>
        </xdr:from>
        <xdr:to>
          <xdr:col>7</xdr:col>
          <xdr:colOff>419100</xdr:colOff>
          <xdr:row>13</xdr:row>
          <xdr:rowOff>0</xdr:rowOff>
        </xdr:to>
        <xdr:sp macro="" textlink="">
          <xdr:nvSpPr>
            <xdr:cNvPr id="45069" name="Check Box 13" hidden="1">
              <a:extLst>
                <a:ext uri="{63B3BB69-23CF-44E3-9099-C40C66FF867C}">
                  <a14:compatExt spid="_x0000_s45069"/>
                </a:ext>
                <a:ext uri="{FF2B5EF4-FFF2-40B4-BE49-F238E27FC236}">
                  <a16:creationId xmlns:a16="http://schemas.microsoft.com/office/drawing/2014/main" id="{00000000-0008-0000-4200-00000D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15</xdr:row>
          <xdr:rowOff>38100</xdr:rowOff>
        </xdr:from>
        <xdr:to>
          <xdr:col>3</xdr:col>
          <xdr:colOff>419100</xdr:colOff>
          <xdr:row>16</xdr:row>
          <xdr:rowOff>0</xdr:rowOff>
        </xdr:to>
        <xdr:sp macro="" textlink="">
          <xdr:nvSpPr>
            <xdr:cNvPr id="45070" name="Check Box 14" hidden="1">
              <a:extLst>
                <a:ext uri="{63B3BB69-23CF-44E3-9099-C40C66FF867C}">
                  <a14:compatExt spid="_x0000_s45070"/>
                </a:ext>
                <a:ext uri="{FF2B5EF4-FFF2-40B4-BE49-F238E27FC236}">
                  <a16:creationId xmlns:a16="http://schemas.microsoft.com/office/drawing/2014/main" id="{00000000-0008-0000-4200-00000E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15</xdr:row>
          <xdr:rowOff>38100</xdr:rowOff>
        </xdr:from>
        <xdr:to>
          <xdr:col>3</xdr:col>
          <xdr:colOff>419100</xdr:colOff>
          <xdr:row>16</xdr:row>
          <xdr:rowOff>0</xdr:rowOff>
        </xdr:to>
        <xdr:sp macro="" textlink="">
          <xdr:nvSpPr>
            <xdr:cNvPr id="45071" name="Check Box 15" hidden="1">
              <a:extLst>
                <a:ext uri="{63B3BB69-23CF-44E3-9099-C40C66FF867C}">
                  <a14:compatExt spid="_x0000_s45071"/>
                </a:ext>
                <a:ext uri="{FF2B5EF4-FFF2-40B4-BE49-F238E27FC236}">
                  <a16:creationId xmlns:a16="http://schemas.microsoft.com/office/drawing/2014/main" id="{00000000-0008-0000-4200-00000F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12</xdr:row>
          <xdr:rowOff>38100</xdr:rowOff>
        </xdr:from>
        <xdr:to>
          <xdr:col>3</xdr:col>
          <xdr:colOff>419100</xdr:colOff>
          <xdr:row>13</xdr:row>
          <xdr:rowOff>9525</xdr:rowOff>
        </xdr:to>
        <xdr:sp macro="" textlink="">
          <xdr:nvSpPr>
            <xdr:cNvPr id="45072" name="Check Box 16" hidden="1">
              <a:extLst>
                <a:ext uri="{63B3BB69-23CF-44E3-9099-C40C66FF867C}">
                  <a14:compatExt spid="_x0000_s45072"/>
                </a:ext>
                <a:ext uri="{FF2B5EF4-FFF2-40B4-BE49-F238E27FC236}">
                  <a16:creationId xmlns:a16="http://schemas.microsoft.com/office/drawing/2014/main" id="{00000000-0008-0000-4200-000010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381000</xdr:rowOff>
        </xdr:from>
        <xdr:to>
          <xdr:col>6</xdr:col>
          <xdr:colOff>514350</xdr:colOff>
          <xdr:row>20</xdr:row>
          <xdr:rowOff>57150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19</xdr:row>
          <xdr:rowOff>238125</xdr:rowOff>
        </xdr:from>
        <xdr:to>
          <xdr:col>6</xdr:col>
          <xdr:colOff>514350</xdr:colOff>
          <xdr:row>21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21</xdr:row>
          <xdr:rowOff>228600</xdr:rowOff>
        </xdr:from>
        <xdr:to>
          <xdr:col>6</xdr:col>
          <xdr:colOff>514350</xdr:colOff>
          <xdr:row>23</xdr:row>
          <xdr:rowOff>57150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20</xdr:row>
          <xdr:rowOff>247650</xdr:rowOff>
        </xdr:from>
        <xdr:to>
          <xdr:col>6</xdr:col>
          <xdr:colOff>514350</xdr:colOff>
          <xdr:row>22</xdr:row>
          <xdr:rowOff>66675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23</xdr:row>
          <xdr:rowOff>257175</xdr:rowOff>
        </xdr:from>
        <xdr:to>
          <xdr:col>6</xdr:col>
          <xdr:colOff>523875</xdr:colOff>
          <xdr:row>25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23</xdr:row>
          <xdr:rowOff>9525</xdr:rowOff>
        </xdr:from>
        <xdr:to>
          <xdr:col>6</xdr:col>
          <xdr:colOff>523875</xdr:colOff>
          <xdr:row>24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0</xdr:row>
          <xdr:rowOff>228600</xdr:rowOff>
        </xdr:from>
        <xdr:to>
          <xdr:col>6</xdr:col>
          <xdr:colOff>142875</xdr:colOff>
          <xdr:row>2</xdr:row>
          <xdr:rowOff>76200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0</xdr:row>
          <xdr:rowOff>238125</xdr:rowOff>
        </xdr:from>
        <xdr:to>
          <xdr:col>9</xdr:col>
          <xdr:colOff>171450</xdr:colOff>
          <xdr:row>2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0</xdr:row>
          <xdr:rowOff>228600</xdr:rowOff>
        </xdr:from>
        <xdr:to>
          <xdr:col>11</xdr:col>
          <xdr:colOff>104775</xdr:colOff>
          <xdr:row>2</xdr:row>
          <xdr:rowOff>76200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4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</xdr:row>
          <xdr:rowOff>200025</xdr:rowOff>
        </xdr:from>
        <xdr:to>
          <xdr:col>6</xdr:col>
          <xdr:colOff>142875</xdr:colOff>
          <xdr:row>3</xdr:row>
          <xdr:rowOff>76200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</xdr:row>
          <xdr:rowOff>190500</xdr:rowOff>
        </xdr:from>
        <xdr:to>
          <xdr:col>3</xdr:col>
          <xdr:colOff>123825</xdr:colOff>
          <xdr:row>3</xdr:row>
          <xdr:rowOff>66675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1</xdr:row>
          <xdr:rowOff>200025</xdr:rowOff>
        </xdr:from>
        <xdr:to>
          <xdr:col>9</xdr:col>
          <xdr:colOff>171450</xdr:colOff>
          <xdr:row>3</xdr:row>
          <xdr:rowOff>76200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352425</xdr:colOff>
          <xdr:row>1</xdr:row>
          <xdr:rowOff>190500</xdr:rowOff>
        </xdr:from>
        <xdr:to>
          <xdr:col>11</xdr:col>
          <xdr:colOff>104775</xdr:colOff>
          <xdr:row>3</xdr:row>
          <xdr:rowOff>66675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0</xdr:row>
          <xdr:rowOff>228600</xdr:rowOff>
        </xdr:from>
        <xdr:to>
          <xdr:col>3</xdr:col>
          <xdr:colOff>123825</xdr:colOff>
          <xdr:row>2</xdr:row>
          <xdr:rowOff>76200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4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381000</xdr:rowOff>
        </xdr:from>
        <xdr:to>
          <xdr:col>6</xdr:col>
          <xdr:colOff>514350</xdr:colOff>
          <xdr:row>20</xdr:row>
          <xdr:rowOff>57150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4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19</xdr:row>
          <xdr:rowOff>238125</xdr:rowOff>
        </xdr:from>
        <xdr:to>
          <xdr:col>6</xdr:col>
          <xdr:colOff>514350</xdr:colOff>
          <xdr:row>21</xdr:row>
          <xdr:rowOff>47625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4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21</xdr:row>
          <xdr:rowOff>228600</xdr:rowOff>
        </xdr:from>
        <xdr:to>
          <xdr:col>6</xdr:col>
          <xdr:colOff>514350</xdr:colOff>
          <xdr:row>23</xdr:row>
          <xdr:rowOff>57150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4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20</xdr:row>
          <xdr:rowOff>247650</xdr:rowOff>
        </xdr:from>
        <xdr:to>
          <xdr:col>6</xdr:col>
          <xdr:colOff>514350</xdr:colOff>
          <xdr:row>22</xdr:row>
          <xdr:rowOff>66675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4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23</xdr:row>
          <xdr:rowOff>257175</xdr:rowOff>
        </xdr:from>
        <xdr:to>
          <xdr:col>6</xdr:col>
          <xdr:colOff>523875</xdr:colOff>
          <xdr:row>25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4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23</xdr:row>
          <xdr:rowOff>9525</xdr:rowOff>
        </xdr:from>
        <xdr:to>
          <xdr:col>6</xdr:col>
          <xdr:colOff>523875</xdr:colOff>
          <xdr:row>24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4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</xdr:row>
          <xdr:rowOff>190500</xdr:rowOff>
        </xdr:from>
        <xdr:to>
          <xdr:col>6</xdr:col>
          <xdr:colOff>142875</xdr:colOff>
          <xdr:row>4</xdr:row>
          <xdr:rowOff>47625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4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</xdr:row>
          <xdr:rowOff>190500</xdr:rowOff>
        </xdr:from>
        <xdr:to>
          <xdr:col>3</xdr:col>
          <xdr:colOff>123825</xdr:colOff>
          <xdr:row>4</xdr:row>
          <xdr:rowOff>47625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4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4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4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4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4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4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4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4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4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4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4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4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4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4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4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4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4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4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4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4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4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4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4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4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4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4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4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4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00000000-0008-0000-0400-00005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00000000-0008-0000-0400-00005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4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4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4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4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4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4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4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4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4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4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4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4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4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4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4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4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4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4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4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4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07" name="Check Box 111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4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08" name="Check Box 112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4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09" name="Check Box 113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4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10" name="Check Box 114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4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11" name="Check Box 115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4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12" name="Check Box 116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4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13" name="Check Box 117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4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4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4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4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4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4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4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4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4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4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4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24" name="Check Box 128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4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25" name="Check Box 129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4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26" name="Check Box 130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4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27" name="Check Box 131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4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28" name="Check Box 132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4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29" name="Check Box 133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4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30" name="Check Box 134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4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31" name="Check Box 135" hidden="1">
              <a:extLst>
                <a:ext uri="{63B3BB69-23CF-44E3-9099-C40C66FF867C}">
                  <a14:compatExt spid="_x0000_s4231"/>
                </a:ext>
                <a:ext uri="{FF2B5EF4-FFF2-40B4-BE49-F238E27FC236}">
                  <a16:creationId xmlns:a16="http://schemas.microsoft.com/office/drawing/2014/main" id="{00000000-0008-0000-0400-00008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32" name="Check Box 136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4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33" name="Check Box 137" hidden="1">
              <a:extLst>
                <a:ext uri="{63B3BB69-23CF-44E3-9099-C40C66FF867C}">
                  <a14:compatExt spid="_x0000_s4233"/>
                </a:ext>
                <a:ext uri="{FF2B5EF4-FFF2-40B4-BE49-F238E27FC236}">
                  <a16:creationId xmlns:a16="http://schemas.microsoft.com/office/drawing/2014/main" id="{00000000-0008-0000-0400-00008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34" name="Check Box 138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4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35" name="Check Box 139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4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36" name="Check Box 140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4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37" name="Check Box 141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4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38" name="Check Box 142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4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39" name="Check Box 143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4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40" name="Check Box 144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4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41" name="Check Box 145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4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42" name="Check Box 146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4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43" name="Check Box 147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4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44" name="Check Box 148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4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45" name="Check Box 149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4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46" name="Check Box 150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4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47" name="Check Box 151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4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48" name="Check Box 152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4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49" name="Check Box 153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4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50" name="Check Box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4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51" name="Check Box 155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4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52" name="Check Box 156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4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53" name="Check Box 157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4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54" name="Check Box 158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4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55" name="Check Box 159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4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56" name="Check Box 160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4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57" name="Check Box 161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4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58" name="Check Box 162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4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59" name="Check Box 163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4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60" name="Check Box 164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4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61" name="Check Box 165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4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62" name="Check Box 166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4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63" name="Check Box 167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4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64" name="Check Box 168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4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65" name="Check Box 169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4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66" name="Check Box 170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4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67" name="Check Box 171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4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68" name="Check Box 172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4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69" name="Check Box 173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4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70" name="Check Box 174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4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71" name="Check Box 175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4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72" name="Check Box 176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4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73" name="Check Box 177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4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74" name="Check Box 178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4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75" name="Check Box 179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4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76" name="Check Box 180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4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77" name="Check Box 181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4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78" name="Check Box 182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4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79" name="Check Box 183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4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80" name="Check Box 184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4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81" name="Check Box 185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4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152400</xdr:rowOff>
        </xdr:from>
        <xdr:to>
          <xdr:col>254</xdr:col>
          <xdr:colOff>0</xdr:colOff>
          <xdr:row>4</xdr:row>
          <xdr:rowOff>9525</xdr:rowOff>
        </xdr:to>
        <xdr:sp macro="" textlink="">
          <xdr:nvSpPr>
            <xdr:cNvPr id="4282" name="Check Box 186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4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247650</xdr:colOff>
          <xdr:row>2</xdr:row>
          <xdr:rowOff>142875</xdr:rowOff>
        </xdr:from>
        <xdr:to>
          <xdr:col>254</xdr:col>
          <xdr:colOff>0</xdr:colOff>
          <xdr:row>4</xdr:row>
          <xdr:rowOff>0</xdr:rowOff>
        </xdr:to>
        <xdr:sp macro="" textlink="">
          <xdr:nvSpPr>
            <xdr:cNvPr id="4283" name="Check Box 187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4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2</xdr:row>
          <xdr:rowOff>200025</xdr:rowOff>
        </xdr:from>
        <xdr:to>
          <xdr:col>9</xdr:col>
          <xdr:colOff>171450</xdr:colOff>
          <xdr:row>4</xdr:row>
          <xdr:rowOff>57150</xdr:rowOff>
        </xdr:to>
        <xdr:sp macro="" textlink="">
          <xdr:nvSpPr>
            <xdr:cNvPr id="4284" name="Check Box 188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4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2</xdr:row>
          <xdr:rowOff>190500</xdr:rowOff>
        </xdr:from>
        <xdr:to>
          <xdr:col>11</xdr:col>
          <xdr:colOff>114300</xdr:colOff>
          <xdr:row>4</xdr:row>
          <xdr:rowOff>47625</xdr:rowOff>
        </xdr:to>
        <xdr:sp macro="" textlink="">
          <xdr:nvSpPr>
            <xdr:cNvPr id="4285" name="Check Box 189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4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h-T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</xdr:row>
          <xdr:rowOff>38100</xdr:rowOff>
        </xdr:from>
        <xdr:to>
          <xdr:col>3</xdr:col>
          <xdr:colOff>409575</xdr:colOff>
          <xdr:row>1</xdr:row>
          <xdr:rowOff>266700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7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3</xdr:row>
          <xdr:rowOff>38100</xdr:rowOff>
        </xdr:from>
        <xdr:to>
          <xdr:col>3</xdr:col>
          <xdr:colOff>409575</xdr:colOff>
          <xdr:row>3</xdr:row>
          <xdr:rowOff>266700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7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5</xdr:row>
          <xdr:rowOff>38100</xdr:rowOff>
        </xdr:from>
        <xdr:to>
          <xdr:col>3</xdr:col>
          <xdr:colOff>409575</xdr:colOff>
          <xdr:row>5</xdr:row>
          <xdr:rowOff>266700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7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</xdr:row>
          <xdr:rowOff>38100</xdr:rowOff>
        </xdr:from>
        <xdr:to>
          <xdr:col>7</xdr:col>
          <xdr:colOff>409575</xdr:colOff>
          <xdr:row>1</xdr:row>
          <xdr:rowOff>266700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7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</xdr:row>
          <xdr:rowOff>38100</xdr:rowOff>
        </xdr:from>
        <xdr:to>
          <xdr:col>7</xdr:col>
          <xdr:colOff>409575</xdr:colOff>
          <xdr:row>3</xdr:row>
          <xdr:rowOff>266700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7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5</xdr:row>
          <xdr:rowOff>38100</xdr:rowOff>
        </xdr:from>
        <xdr:to>
          <xdr:col>7</xdr:col>
          <xdr:colOff>409575</xdr:colOff>
          <xdr:row>5</xdr:row>
          <xdr:rowOff>266700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7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8</xdr:row>
          <xdr:rowOff>38100</xdr:rowOff>
        </xdr:from>
        <xdr:to>
          <xdr:col>3</xdr:col>
          <xdr:colOff>409575</xdr:colOff>
          <xdr:row>8</xdr:row>
          <xdr:rowOff>266700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7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8</xdr:row>
          <xdr:rowOff>38100</xdr:rowOff>
        </xdr:from>
        <xdr:to>
          <xdr:col>3</xdr:col>
          <xdr:colOff>409575</xdr:colOff>
          <xdr:row>8</xdr:row>
          <xdr:rowOff>266700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7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5</xdr:row>
          <xdr:rowOff>38100</xdr:rowOff>
        </xdr:from>
        <xdr:to>
          <xdr:col>3</xdr:col>
          <xdr:colOff>409575</xdr:colOff>
          <xdr:row>5</xdr:row>
          <xdr:rowOff>266700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7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7</xdr:row>
          <xdr:rowOff>38100</xdr:rowOff>
        </xdr:from>
        <xdr:to>
          <xdr:col>3</xdr:col>
          <xdr:colOff>409575</xdr:colOff>
          <xdr:row>7</xdr:row>
          <xdr:rowOff>266700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C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38100</xdr:rowOff>
        </xdr:from>
        <xdr:to>
          <xdr:col>3</xdr:col>
          <xdr:colOff>409575</xdr:colOff>
          <xdr:row>9</xdr:row>
          <xdr:rowOff>266700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C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11</xdr:row>
          <xdr:rowOff>38100</xdr:rowOff>
        </xdr:from>
        <xdr:to>
          <xdr:col>3</xdr:col>
          <xdr:colOff>409575</xdr:colOff>
          <xdr:row>11</xdr:row>
          <xdr:rowOff>266700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C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7</xdr:row>
          <xdr:rowOff>38100</xdr:rowOff>
        </xdr:from>
        <xdr:to>
          <xdr:col>7</xdr:col>
          <xdr:colOff>409575</xdr:colOff>
          <xdr:row>7</xdr:row>
          <xdr:rowOff>266700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C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38100</xdr:rowOff>
        </xdr:from>
        <xdr:to>
          <xdr:col>7</xdr:col>
          <xdr:colOff>409575</xdr:colOff>
          <xdr:row>9</xdr:row>
          <xdr:rowOff>266700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C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11</xdr:row>
          <xdr:rowOff>38100</xdr:rowOff>
        </xdr:from>
        <xdr:to>
          <xdr:col>7</xdr:col>
          <xdr:colOff>409575</xdr:colOff>
          <xdr:row>11</xdr:row>
          <xdr:rowOff>266700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C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14</xdr:row>
          <xdr:rowOff>38100</xdr:rowOff>
        </xdr:from>
        <xdr:to>
          <xdr:col>3</xdr:col>
          <xdr:colOff>409575</xdr:colOff>
          <xdr:row>14</xdr:row>
          <xdr:rowOff>266700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C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14</xdr:row>
          <xdr:rowOff>38100</xdr:rowOff>
        </xdr:from>
        <xdr:to>
          <xdr:col>3</xdr:col>
          <xdr:colOff>409575</xdr:colOff>
          <xdr:row>14</xdr:row>
          <xdr:rowOff>266700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C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11</xdr:row>
          <xdr:rowOff>38100</xdr:rowOff>
        </xdr:from>
        <xdr:to>
          <xdr:col>3</xdr:col>
          <xdr:colOff>409575</xdr:colOff>
          <xdr:row>11</xdr:row>
          <xdr:rowOff>266700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C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</xdr:row>
          <xdr:rowOff>38100</xdr:rowOff>
        </xdr:from>
        <xdr:to>
          <xdr:col>7</xdr:col>
          <xdr:colOff>638175</xdr:colOff>
          <xdr:row>5</xdr:row>
          <xdr:rowOff>257175</xdr:rowOff>
        </xdr:to>
        <xdr:sp macro="" textlink="">
          <xdr:nvSpPr>
            <xdr:cNvPr id="132097" name="Check Box 1" hidden="1">
              <a:extLst>
                <a:ext uri="{63B3BB69-23CF-44E3-9099-C40C66FF867C}">
                  <a14:compatExt spid="_x0000_s132097"/>
                </a:ext>
                <a:ext uri="{FF2B5EF4-FFF2-40B4-BE49-F238E27FC236}">
                  <a16:creationId xmlns:a16="http://schemas.microsoft.com/office/drawing/2014/main" id="{00000000-0008-0000-0F00-000001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28575</xdr:rowOff>
        </xdr:from>
        <xdr:to>
          <xdr:col>7</xdr:col>
          <xdr:colOff>628650</xdr:colOff>
          <xdr:row>6</xdr:row>
          <xdr:rowOff>247650</xdr:rowOff>
        </xdr:to>
        <xdr:sp macro="" textlink="">
          <xdr:nvSpPr>
            <xdr:cNvPr id="132098" name="Check Box 2" hidden="1">
              <a:extLst>
                <a:ext uri="{63B3BB69-23CF-44E3-9099-C40C66FF867C}">
                  <a14:compatExt spid="_x0000_s132098"/>
                </a:ext>
                <a:ext uri="{FF2B5EF4-FFF2-40B4-BE49-F238E27FC236}">
                  <a16:creationId xmlns:a16="http://schemas.microsoft.com/office/drawing/2014/main" id="{00000000-0008-0000-0F00-000002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9525</xdr:rowOff>
        </xdr:from>
        <xdr:to>
          <xdr:col>7</xdr:col>
          <xdr:colOff>628650</xdr:colOff>
          <xdr:row>7</xdr:row>
          <xdr:rowOff>228600</xdr:rowOff>
        </xdr:to>
        <xdr:sp macro="" textlink="">
          <xdr:nvSpPr>
            <xdr:cNvPr id="132099" name="Check Box 3" hidden="1">
              <a:extLst>
                <a:ext uri="{63B3BB69-23CF-44E3-9099-C40C66FF867C}">
                  <a14:compatExt spid="_x0000_s132099"/>
                </a:ext>
                <a:ext uri="{FF2B5EF4-FFF2-40B4-BE49-F238E27FC236}">
                  <a16:creationId xmlns:a16="http://schemas.microsoft.com/office/drawing/2014/main" id="{00000000-0008-0000-0F00-000003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8</xdr:row>
          <xdr:rowOff>38100</xdr:rowOff>
        </xdr:from>
        <xdr:to>
          <xdr:col>7</xdr:col>
          <xdr:colOff>638175</xdr:colOff>
          <xdr:row>8</xdr:row>
          <xdr:rowOff>257175</xdr:rowOff>
        </xdr:to>
        <xdr:sp macro="" textlink="">
          <xdr:nvSpPr>
            <xdr:cNvPr id="132100" name="Check Box 4" hidden="1">
              <a:extLst>
                <a:ext uri="{63B3BB69-23CF-44E3-9099-C40C66FF867C}">
                  <a14:compatExt spid="_x0000_s132100"/>
                </a:ext>
                <a:ext uri="{FF2B5EF4-FFF2-40B4-BE49-F238E27FC236}">
                  <a16:creationId xmlns:a16="http://schemas.microsoft.com/office/drawing/2014/main" id="{00000000-0008-0000-0F00-000004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9</xdr:row>
          <xdr:rowOff>28575</xdr:rowOff>
        </xdr:from>
        <xdr:to>
          <xdr:col>7</xdr:col>
          <xdr:colOff>628650</xdr:colOff>
          <xdr:row>9</xdr:row>
          <xdr:rowOff>247650</xdr:rowOff>
        </xdr:to>
        <xdr:sp macro="" textlink="">
          <xdr:nvSpPr>
            <xdr:cNvPr id="132101" name="Check Box 5" hidden="1">
              <a:extLst>
                <a:ext uri="{63B3BB69-23CF-44E3-9099-C40C66FF867C}">
                  <a14:compatExt spid="_x0000_s132101"/>
                </a:ext>
                <a:ext uri="{FF2B5EF4-FFF2-40B4-BE49-F238E27FC236}">
                  <a16:creationId xmlns:a16="http://schemas.microsoft.com/office/drawing/2014/main" id="{00000000-0008-0000-0F00-000005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10</xdr:row>
          <xdr:rowOff>9525</xdr:rowOff>
        </xdr:from>
        <xdr:to>
          <xdr:col>7</xdr:col>
          <xdr:colOff>628650</xdr:colOff>
          <xdr:row>10</xdr:row>
          <xdr:rowOff>228600</xdr:rowOff>
        </xdr:to>
        <xdr:sp macro="" textlink="">
          <xdr:nvSpPr>
            <xdr:cNvPr id="132102" name="Check Box 6" hidden="1">
              <a:extLst>
                <a:ext uri="{63B3BB69-23CF-44E3-9099-C40C66FF867C}">
                  <a14:compatExt spid="_x0000_s132102"/>
                </a:ext>
                <a:ext uri="{FF2B5EF4-FFF2-40B4-BE49-F238E27FC236}">
                  <a16:creationId xmlns:a16="http://schemas.microsoft.com/office/drawing/2014/main" id="{00000000-0008-0000-0F00-000006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11</xdr:row>
          <xdr:rowOff>38100</xdr:rowOff>
        </xdr:from>
        <xdr:to>
          <xdr:col>7</xdr:col>
          <xdr:colOff>638175</xdr:colOff>
          <xdr:row>11</xdr:row>
          <xdr:rowOff>257175</xdr:rowOff>
        </xdr:to>
        <xdr:sp macro="" textlink="">
          <xdr:nvSpPr>
            <xdr:cNvPr id="132103" name="Check Box 7" hidden="1">
              <a:extLst>
                <a:ext uri="{63B3BB69-23CF-44E3-9099-C40C66FF867C}">
                  <a14:compatExt spid="_x0000_s132103"/>
                </a:ext>
                <a:ext uri="{FF2B5EF4-FFF2-40B4-BE49-F238E27FC236}">
                  <a16:creationId xmlns:a16="http://schemas.microsoft.com/office/drawing/2014/main" id="{00000000-0008-0000-0F00-000007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28575</xdr:rowOff>
        </xdr:from>
        <xdr:to>
          <xdr:col>7</xdr:col>
          <xdr:colOff>628650</xdr:colOff>
          <xdr:row>12</xdr:row>
          <xdr:rowOff>247650</xdr:rowOff>
        </xdr:to>
        <xdr:sp macro="" textlink="">
          <xdr:nvSpPr>
            <xdr:cNvPr id="132104" name="Check Box 8" hidden="1">
              <a:extLst>
                <a:ext uri="{63B3BB69-23CF-44E3-9099-C40C66FF867C}">
                  <a14:compatExt spid="_x0000_s132104"/>
                </a:ext>
                <a:ext uri="{FF2B5EF4-FFF2-40B4-BE49-F238E27FC236}">
                  <a16:creationId xmlns:a16="http://schemas.microsoft.com/office/drawing/2014/main" id="{00000000-0008-0000-0F00-000008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</xdr:row>
          <xdr:rowOff>9525</xdr:rowOff>
        </xdr:from>
        <xdr:to>
          <xdr:col>7</xdr:col>
          <xdr:colOff>628650</xdr:colOff>
          <xdr:row>13</xdr:row>
          <xdr:rowOff>228600</xdr:rowOff>
        </xdr:to>
        <xdr:sp macro="" textlink="">
          <xdr:nvSpPr>
            <xdr:cNvPr id="132105" name="Check Box 9" hidden="1">
              <a:extLst>
                <a:ext uri="{63B3BB69-23CF-44E3-9099-C40C66FF867C}">
                  <a14:compatExt spid="_x0000_s132105"/>
                </a:ext>
                <a:ext uri="{FF2B5EF4-FFF2-40B4-BE49-F238E27FC236}">
                  <a16:creationId xmlns:a16="http://schemas.microsoft.com/office/drawing/2014/main" id="{00000000-0008-0000-0F00-000009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5</xdr:row>
          <xdr:rowOff>38100</xdr:rowOff>
        </xdr:from>
        <xdr:to>
          <xdr:col>7</xdr:col>
          <xdr:colOff>638175</xdr:colOff>
          <xdr:row>5</xdr:row>
          <xdr:rowOff>257175</xdr:rowOff>
        </xdr:to>
        <xdr:sp macro="" textlink="">
          <xdr:nvSpPr>
            <xdr:cNvPr id="132106" name="Check Box 10" hidden="1">
              <a:extLst>
                <a:ext uri="{63B3BB69-23CF-44E3-9099-C40C66FF867C}">
                  <a14:compatExt spid="_x0000_s132106"/>
                </a:ext>
                <a:ext uri="{FF2B5EF4-FFF2-40B4-BE49-F238E27FC236}">
                  <a16:creationId xmlns:a16="http://schemas.microsoft.com/office/drawing/2014/main" id="{00000000-0008-0000-0F00-00000A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6</xdr:row>
          <xdr:rowOff>28575</xdr:rowOff>
        </xdr:from>
        <xdr:to>
          <xdr:col>7</xdr:col>
          <xdr:colOff>628650</xdr:colOff>
          <xdr:row>6</xdr:row>
          <xdr:rowOff>247650</xdr:rowOff>
        </xdr:to>
        <xdr:sp macro="" textlink="">
          <xdr:nvSpPr>
            <xdr:cNvPr id="132107" name="Check Box 11" hidden="1">
              <a:extLst>
                <a:ext uri="{63B3BB69-23CF-44E3-9099-C40C66FF867C}">
                  <a14:compatExt spid="_x0000_s132107"/>
                </a:ext>
                <a:ext uri="{FF2B5EF4-FFF2-40B4-BE49-F238E27FC236}">
                  <a16:creationId xmlns:a16="http://schemas.microsoft.com/office/drawing/2014/main" id="{00000000-0008-0000-0F00-00000B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7</xdr:row>
          <xdr:rowOff>9525</xdr:rowOff>
        </xdr:from>
        <xdr:to>
          <xdr:col>7</xdr:col>
          <xdr:colOff>628650</xdr:colOff>
          <xdr:row>7</xdr:row>
          <xdr:rowOff>228600</xdr:rowOff>
        </xdr:to>
        <xdr:sp macro="" textlink="">
          <xdr:nvSpPr>
            <xdr:cNvPr id="132108" name="Check Box 12" hidden="1">
              <a:extLst>
                <a:ext uri="{63B3BB69-23CF-44E3-9099-C40C66FF867C}">
                  <a14:compatExt spid="_x0000_s132108"/>
                </a:ext>
                <a:ext uri="{FF2B5EF4-FFF2-40B4-BE49-F238E27FC236}">
                  <a16:creationId xmlns:a16="http://schemas.microsoft.com/office/drawing/2014/main" id="{00000000-0008-0000-0F00-00000C0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21</xdr:row>
      <xdr:rowOff>66675</xdr:rowOff>
    </xdr:from>
    <xdr:to>
      <xdr:col>14</xdr:col>
      <xdr:colOff>438150</xdr:colOff>
      <xdr:row>23</xdr:row>
      <xdr:rowOff>152400</xdr:rowOff>
    </xdr:to>
    <xdr:grpSp>
      <xdr:nvGrpSpPr>
        <xdr:cNvPr id="213641" name="Group 31">
          <a:extLst>
            <a:ext uri="{FF2B5EF4-FFF2-40B4-BE49-F238E27FC236}">
              <a16:creationId xmlns:a16="http://schemas.microsoft.com/office/drawing/2014/main" id="{00000000-0008-0000-1000-000089420300}"/>
            </a:ext>
          </a:extLst>
        </xdr:cNvPr>
        <xdr:cNvGrpSpPr>
          <a:grpSpLocks/>
        </xdr:cNvGrpSpPr>
      </xdr:nvGrpSpPr>
      <xdr:grpSpPr bwMode="auto">
        <a:xfrm>
          <a:off x="3686175" y="5962650"/>
          <a:ext cx="7067550" cy="561975"/>
          <a:chOff x="3519495" y="5662613"/>
          <a:chExt cx="7072362" cy="566737"/>
        </a:xfrm>
      </xdr:grpSpPr>
      <xdr:grpSp>
        <xdr:nvGrpSpPr>
          <xdr:cNvPr id="213642" name="Group 19">
            <a:extLst>
              <a:ext uri="{FF2B5EF4-FFF2-40B4-BE49-F238E27FC236}">
                <a16:creationId xmlns:a16="http://schemas.microsoft.com/office/drawing/2014/main" id="{00000000-0008-0000-1000-00008A420300}"/>
              </a:ext>
            </a:extLst>
          </xdr:cNvPr>
          <xdr:cNvGrpSpPr>
            <a:grpSpLocks/>
          </xdr:cNvGrpSpPr>
        </xdr:nvGrpSpPr>
        <xdr:grpSpPr bwMode="auto">
          <a:xfrm>
            <a:off x="3519495" y="5662613"/>
            <a:ext cx="7072362" cy="518988"/>
            <a:chOff x="1214414" y="2285992"/>
            <a:chExt cx="7072362" cy="518988"/>
          </a:xfrm>
        </xdr:grpSpPr>
        <xdr:sp macro="" textlink="">
          <xdr:nvSpPr>
            <xdr:cNvPr id="21" name="TextBox 4">
              <a:extLst>
                <a:ext uri="{FF2B5EF4-FFF2-40B4-BE49-F238E27FC236}">
                  <a16:creationId xmlns:a16="http://schemas.microsoft.com/office/drawing/2014/main" id="{00000000-0008-0000-1000-000015000000}"/>
                </a:ext>
              </a:extLst>
            </xdr:cNvPr>
            <xdr:cNvSpPr txBox="1"/>
          </xdr:nvSpPr>
          <xdr:spPr>
            <a:xfrm>
              <a:off x="1214414" y="2285992"/>
              <a:ext cx="7072362" cy="51870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>
                  <a:latin typeface="CordiaUPC" pitchFamily="34" charset="-34"/>
                  <a:cs typeface="CordiaUPC" pitchFamily="34" charset="-34"/>
                </a:rPr>
                <a:t>kWh</a:t>
              </a:r>
            </a:p>
            <a:p>
              <a:pPr algn="ctr"/>
              <a:r>
                <a:rPr lang="en-US" sz="1200">
                  <a:latin typeface="CordiaUPC" pitchFamily="34" charset="-34"/>
                  <a:cs typeface="CordiaUPC" pitchFamily="34" charset="-34"/>
                </a:rPr>
                <a:t>[Peak Max(kW) x 24(Hr) x </a:t>
              </a:r>
              <a:r>
                <a:rPr lang="th-TH" sz="1200">
                  <a:latin typeface="CordiaUPC" pitchFamily="34" charset="-34"/>
                  <a:cs typeface="CordiaUPC" pitchFamily="34" charset="-34"/>
                </a:rPr>
                <a:t>จำนวนวันในแต่ละเดือน</a:t>
              </a:r>
              <a:r>
                <a:rPr lang="en-US" sz="1200">
                  <a:latin typeface="CordiaUPC" pitchFamily="34" charset="-34"/>
                  <a:cs typeface="CordiaUPC" pitchFamily="34" charset="-34"/>
                </a:rPr>
                <a:t>]</a:t>
              </a:r>
              <a:endParaRPr lang="th-TH" sz="1200">
                <a:latin typeface="CordiaUPC" pitchFamily="34" charset="-34"/>
                <a:cs typeface="CordiaUPC" pitchFamily="34" charset="-34"/>
              </a:endParaRPr>
            </a:p>
          </xdr:txBody>
        </xdr:sp>
        <xdr:cxnSp macro="">
          <xdr:nvCxnSpPr>
            <xdr:cNvPr id="22" name="Straight Connector 21">
              <a:extLst>
                <a:ext uri="{FF2B5EF4-FFF2-40B4-BE49-F238E27FC236}">
                  <a16:creationId xmlns:a16="http://schemas.microsoft.com/office/drawing/2014/main" id="{00000000-0008-0000-1000-000016000000}"/>
                </a:ext>
              </a:extLst>
            </xdr:cNvPr>
            <xdr:cNvCxnSpPr/>
          </xdr:nvCxnSpPr>
          <xdr:spPr>
            <a:xfrm>
              <a:off x="3683069" y="2535741"/>
              <a:ext cx="2144584" cy="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3" name="Double Bracket 22">
              <a:extLst>
                <a:ext uri="{FF2B5EF4-FFF2-40B4-BE49-F238E27FC236}">
                  <a16:creationId xmlns:a16="http://schemas.microsoft.com/office/drawing/2014/main" id="{00000000-0008-0000-1000-000017000000}"/>
                </a:ext>
              </a:extLst>
            </xdr:cNvPr>
            <xdr:cNvSpPr/>
          </xdr:nvSpPr>
          <xdr:spPr>
            <a:xfrm>
              <a:off x="3587754" y="2382049"/>
              <a:ext cx="2306619" cy="413046"/>
            </a:xfrm>
            <a:prstGeom prst="bracketPair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wrap="square" rtlCol="0" anchor="ctr"/>
            <a:lstStyle/>
            <a:p>
              <a:endParaRPr lang="th-TH"/>
            </a:p>
          </xdr:txBody>
        </xdr:sp>
        <xdr:sp macro="" textlink="">
          <xdr:nvSpPr>
            <xdr:cNvPr id="24" name="TextBox 14">
              <a:extLst>
                <a:ext uri="{FF2B5EF4-FFF2-40B4-BE49-F238E27FC236}">
                  <a16:creationId xmlns:a16="http://schemas.microsoft.com/office/drawing/2014/main" id="{00000000-0008-0000-1000-000018000000}"/>
                </a:ext>
              </a:extLst>
            </xdr:cNvPr>
            <xdr:cNvSpPr txBox="1"/>
          </xdr:nvSpPr>
          <xdr:spPr>
            <a:xfrm>
              <a:off x="2453507" y="2391655"/>
              <a:ext cx="1105652" cy="316989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th-TH" sz="1200">
                  <a:latin typeface="CordiaUPC" pitchFamily="34" charset="-34"/>
                  <a:cs typeface="CordiaUPC" pitchFamily="34" charset="-34"/>
                </a:rPr>
                <a:t>ค่าตัวประกอบภาระ</a:t>
              </a:r>
              <a:r>
                <a:rPr lang="en-US" sz="1200">
                  <a:latin typeface="CordiaUPC" pitchFamily="34" charset="-34"/>
                  <a:cs typeface="CordiaUPC" pitchFamily="34" charset="-34"/>
                </a:rPr>
                <a:t> = </a:t>
              </a:r>
              <a:endParaRPr lang="th-TH" sz="1200"/>
            </a:p>
          </xdr:txBody>
        </xdr:sp>
        <xdr:sp macro="" textlink="">
          <xdr:nvSpPr>
            <xdr:cNvPr id="25" name="TextBox 17">
              <a:extLst>
                <a:ext uri="{FF2B5EF4-FFF2-40B4-BE49-F238E27FC236}">
                  <a16:creationId xmlns:a16="http://schemas.microsoft.com/office/drawing/2014/main" id="{00000000-0008-0000-1000-000019000000}"/>
                </a:ext>
              </a:extLst>
            </xdr:cNvPr>
            <xdr:cNvSpPr txBox="1"/>
          </xdr:nvSpPr>
          <xdr:spPr>
            <a:xfrm>
              <a:off x="5913436" y="2410866"/>
              <a:ext cx="629078" cy="316989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th-TH"/>
              </a:defPPr>
              <a:lvl1pPr marL="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CordiaUPC" pitchFamily="34" charset="-34"/>
                  <a:cs typeface="CordiaUPC" pitchFamily="34" charset="-34"/>
                </a:rPr>
                <a:t>x 100%</a:t>
              </a:r>
              <a:endParaRPr lang="th-TH" sz="1200"/>
            </a:p>
          </xdr:txBody>
        </xdr:sp>
      </xdr:grp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00000000-0008-0000-1000-00001F000000}"/>
              </a:ext>
            </a:extLst>
          </xdr:cNvPr>
          <xdr:cNvSpPr/>
        </xdr:nvSpPr>
        <xdr:spPr>
          <a:xfrm>
            <a:off x="4758588" y="5681824"/>
            <a:ext cx="3993692" cy="547526"/>
          </a:xfrm>
          <a:prstGeom prst="rect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th-TH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43</xdr:row>
      <xdr:rowOff>95250</xdr:rowOff>
    </xdr:from>
    <xdr:to>
      <xdr:col>4</xdr:col>
      <xdr:colOff>38100</xdr:colOff>
      <xdr:row>44</xdr:row>
      <xdr:rowOff>180975</xdr:rowOff>
    </xdr:to>
    <xdr:sp macro="" textlink="">
      <xdr:nvSpPr>
        <xdr:cNvPr id="215284" name="Text Box 1">
          <a:extLst>
            <a:ext uri="{FF2B5EF4-FFF2-40B4-BE49-F238E27FC236}">
              <a16:creationId xmlns:a16="http://schemas.microsoft.com/office/drawing/2014/main" id="{00000000-0008-0000-1100-0000F4480300}"/>
            </a:ext>
          </a:extLst>
        </xdr:cNvPr>
        <xdr:cNvSpPr txBox="1">
          <a:spLocks noChangeArrowheads="1"/>
        </xdr:cNvSpPr>
      </xdr:nvSpPr>
      <xdr:spPr bwMode="auto">
        <a:xfrm>
          <a:off x="2057400" y="10725150"/>
          <a:ext cx="381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381000</xdr:colOff>
      <xdr:row>49</xdr:row>
      <xdr:rowOff>133350</xdr:rowOff>
    </xdr:from>
    <xdr:to>
      <xdr:col>2</xdr:col>
      <xdr:colOff>457200</xdr:colOff>
      <xdr:row>50</xdr:row>
      <xdr:rowOff>180975</xdr:rowOff>
    </xdr:to>
    <xdr:sp macro="" textlink="">
      <xdr:nvSpPr>
        <xdr:cNvPr id="215285" name="Text Box 2">
          <a:extLst>
            <a:ext uri="{FF2B5EF4-FFF2-40B4-BE49-F238E27FC236}">
              <a16:creationId xmlns:a16="http://schemas.microsoft.com/office/drawing/2014/main" id="{00000000-0008-0000-1100-0000F5480300}"/>
            </a:ext>
          </a:extLst>
        </xdr:cNvPr>
        <xdr:cNvSpPr txBox="1">
          <a:spLocks noChangeArrowheads="1"/>
        </xdr:cNvSpPr>
      </xdr:nvSpPr>
      <xdr:spPr bwMode="auto">
        <a:xfrm>
          <a:off x="1333500" y="12268200"/>
          <a:ext cx="76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50</xdr:row>
      <xdr:rowOff>0</xdr:rowOff>
    </xdr:from>
    <xdr:to>
      <xdr:col>4</xdr:col>
      <xdr:colOff>114300</xdr:colOff>
      <xdr:row>51</xdr:row>
      <xdr:rowOff>95250</xdr:rowOff>
    </xdr:to>
    <xdr:sp macro="" textlink="">
      <xdr:nvSpPr>
        <xdr:cNvPr id="215286" name="Text Box 3">
          <a:extLst>
            <a:ext uri="{FF2B5EF4-FFF2-40B4-BE49-F238E27FC236}">
              <a16:creationId xmlns:a16="http://schemas.microsoft.com/office/drawing/2014/main" id="{00000000-0008-0000-1100-0000F6480300}"/>
            </a:ext>
          </a:extLst>
        </xdr:cNvPr>
        <xdr:cNvSpPr txBox="1">
          <a:spLocks noChangeArrowheads="1"/>
        </xdr:cNvSpPr>
      </xdr:nvSpPr>
      <xdr:spPr bwMode="auto">
        <a:xfrm>
          <a:off x="2095500" y="12401550"/>
          <a:ext cx="762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20</xdr:row>
      <xdr:rowOff>57150</xdr:rowOff>
    </xdr:from>
    <xdr:to>
      <xdr:col>6</xdr:col>
      <xdr:colOff>0</xdr:colOff>
      <xdr:row>22</xdr:row>
      <xdr:rowOff>38100</xdr:rowOff>
    </xdr:to>
    <xdr:pic>
      <xdr:nvPicPr>
        <xdr:cNvPr id="848910" name="Picture 1">
          <a:extLst>
            <a:ext uri="{FF2B5EF4-FFF2-40B4-BE49-F238E27FC236}">
              <a16:creationId xmlns:a16="http://schemas.microsoft.com/office/drawing/2014/main" id="{00000000-0008-0000-1600-00000EF4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6219825"/>
          <a:ext cx="54864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apaporn\Target%20&amp;%20Plan\Building\Phyathai%203_ET&amp;P\Energy%20Consumption%20&amp;%20EEI%20_P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thprapon\common\DeltaElectronics3\raw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.&#3591;&#3634;&#3609;%20&#3588;&#3640;&#3603;&#3617;&#3591;&#3588;&#3621;\&#3595;&#3629;&#3591;&#3592;&#3604;&#3627;&#3617;&#3634;&#3618;&#3588;&#3619;&#3640;&#3601;%20Font_TH%20sarabun%204%20exel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Water"/>
      <sheetName val="Chart2"/>
      <sheetName val="Product"/>
      <sheetName val="Chart3"/>
      <sheetName val="EEI"/>
      <sheetName val="Chart4"/>
      <sheetName val="Chart5"/>
      <sheetName val="Sheet1"/>
    </sheetNames>
    <sheetDataSet>
      <sheetData sheetId="0">
        <row r="2">
          <cell r="A2" t="str">
            <v>อาคาร บางกอกซิตี้ ทาวเวอร์</v>
          </cell>
        </row>
        <row r="3">
          <cell r="A3" t="str">
            <v>บริษัท : กองทุนรวมสินทรัพย์ไทย 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"/>
      <sheetName val="Chart1"/>
      <sheetName val="EEtemp"/>
      <sheetName val="Water"/>
      <sheetName val="Chart2"/>
      <sheetName val="Product"/>
      <sheetName val="Chart3"/>
      <sheetName val="EEI"/>
      <sheetName val="Chart4"/>
      <sheetName val="Chart5"/>
      <sheetName val="EEItemp"/>
      <sheetName val="Sheet2"/>
      <sheetName val="Sheet3"/>
      <sheetName val="#REF"/>
      <sheetName val="Sol-Other"/>
      <sheetName val="การใช้พลังงาน(1)"/>
      <sheetName val="MONTH"/>
      <sheetName val="f_test_ผลรวม"/>
      <sheetName val="f_test_รหัส"/>
      <sheetName val="f_test_วัน"/>
      <sheetName val="Fuel Type"/>
      <sheetName val="จ้างหล่อ"/>
      <sheetName val="Attachment-4(2)"/>
      <sheetName val="MAY"/>
      <sheetName val="Pulp2"/>
      <sheetName val="ก.3"/>
      <sheetName val="SBM2 (FG.1)"/>
      <sheetName val="Eirr"/>
      <sheetName val="CV005 CCA to FM"/>
      <sheetName val="CV001 FM for upload"/>
      <sheetName val="work order"/>
      <sheetName val="UW FRM E2"/>
      <sheetName val="SUM น้ำ"/>
      <sheetName val="NOJOS"/>
      <sheetName val="rawData"/>
      <sheetName val="Fuel_Type"/>
      <sheetName val="ก_3"/>
      <sheetName val="SBM2_(FG_1)"/>
      <sheetName val="work_order"/>
      <sheetName val="FIAT"/>
      <sheetName val="data"/>
      <sheetName val="AA"/>
    </sheetNames>
    <sheetDataSet>
      <sheetData sheetId="0" refreshError="1">
        <row r="2">
          <cell r="A2" t="str">
            <v>บริษัท เดลต้า อิเลคโทรนิคส์ (ประเทศไทย) จำกัด (มหาชน) โรงงานที่สาม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วมกลุ่ม"/>
      <sheetName val="FG"/>
      <sheetName val="INPUT"/>
      <sheetName val="ข้อมูลเบื้องต้น"/>
      <sheetName val=" เทียบ"/>
      <sheetName val="ไม่เทียบ"/>
      <sheetName val="allNY"/>
      <sheetName val="ซองจดหมาย (ปกติ)"/>
      <sheetName val="รายชื่อโรงงาน"/>
      <sheetName val="กรอกข้อมูลเบื้องต้น"/>
      <sheetName val="ซองจดหมาย (A4)"/>
      <sheetName val="ซองจดหมาย"/>
      <sheetName val="Lists"/>
      <sheetName val="Lebel"/>
      <sheetName val="fas"/>
      <sheetName val="input_FBR51-52"/>
      <sheetName val="ECCT 419 ฉบับ 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1</v>
          </cell>
        </row>
        <row r="3">
          <cell r="B3">
            <v>2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</row>
        <row r="7">
          <cell r="B7">
            <v>6</v>
          </cell>
        </row>
        <row r="8">
          <cell r="B8">
            <v>7</v>
          </cell>
        </row>
        <row r="9">
          <cell r="B9">
            <v>8</v>
          </cell>
        </row>
        <row r="10">
          <cell r="B10">
            <v>9</v>
          </cell>
        </row>
        <row r="11">
          <cell r="B11">
            <v>10</v>
          </cell>
        </row>
        <row r="12">
          <cell r="B12">
            <v>11</v>
          </cell>
        </row>
        <row r="13">
          <cell r="B13">
            <v>12</v>
          </cell>
        </row>
        <row r="14">
          <cell r="B14">
            <v>13</v>
          </cell>
        </row>
        <row r="15">
          <cell r="B15">
            <v>14</v>
          </cell>
        </row>
        <row r="16">
          <cell r="B16">
            <v>15</v>
          </cell>
        </row>
        <row r="17">
          <cell r="B17">
            <v>16</v>
          </cell>
        </row>
        <row r="18">
          <cell r="B18">
            <v>17</v>
          </cell>
        </row>
        <row r="19">
          <cell r="B19">
            <v>18</v>
          </cell>
        </row>
        <row r="20">
          <cell r="B20">
            <v>19</v>
          </cell>
        </row>
        <row r="21">
          <cell r="B21">
            <v>20</v>
          </cell>
        </row>
        <row r="22">
          <cell r="B22">
            <v>21</v>
          </cell>
        </row>
        <row r="23">
          <cell r="B23">
            <v>22</v>
          </cell>
        </row>
        <row r="24">
          <cell r="B24">
            <v>23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26</v>
          </cell>
        </row>
        <row r="28">
          <cell r="B28">
            <v>27</v>
          </cell>
        </row>
        <row r="29">
          <cell r="B29">
            <v>28</v>
          </cell>
        </row>
        <row r="30">
          <cell r="B30">
            <v>29</v>
          </cell>
        </row>
        <row r="31">
          <cell r="B31">
            <v>30</v>
          </cell>
        </row>
        <row r="32">
          <cell r="B32">
            <v>31</v>
          </cell>
        </row>
        <row r="33">
          <cell r="B33">
            <v>32</v>
          </cell>
        </row>
        <row r="34">
          <cell r="B34">
            <v>33</v>
          </cell>
        </row>
        <row r="35">
          <cell r="B35">
            <v>34</v>
          </cell>
        </row>
        <row r="36">
          <cell r="B36">
            <v>35</v>
          </cell>
        </row>
        <row r="37">
          <cell r="B37">
            <v>36</v>
          </cell>
        </row>
        <row r="38">
          <cell r="B38">
            <v>37</v>
          </cell>
        </row>
        <row r="39">
          <cell r="B39">
            <v>38</v>
          </cell>
        </row>
        <row r="40">
          <cell r="B40">
            <v>39</v>
          </cell>
        </row>
        <row r="41">
          <cell r="B41">
            <v>40</v>
          </cell>
        </row>
        <row r="42">
          <cell r="B42">
            <v>41</v>
          </cell>
        </row>
        <row r="43">
          <cell r="B43">
            <v>42</v>
          </cell>
        </row>
        <row r="44">
          <cell r="B44">
            <v>43</v>
          </cell>
        </row>
        <row r="45">
          <cell r="B45">
            <v>44</v>
          </cell>
        </row>
        <row r="46">
          <cell r="B46">
            <v>45</v>
          </cell>
        </row>
        <row r="47">
          <cell r="B47">
            <v>46</v>
          </cell>
        </row>
        <row r="48">
          <cell r="B48">
            <v>47</v>
          </cell>
        </row>
        <row r="49">
          <cell r="B49">
            <v>48</v>
          </cell>
        </row>
        <row r="50">
          <cell r="B50">
            <v>49</v>
          </cell>
        </row>
        <row r="51">
          <cell r="B51">
            <v>50</v>
          </cell>
        </row>
        <row r="52">
          <cell r="B52">
            <v>51</v>
          </cell>
        </row>
        <row r="53">
          <cell r="B53">
            <v>52</v>
          </cell>
        </row>
        <row r="54">
          <cell r="B54">
            <v>53</v>
          </cell>
        </row>
        <row r="55">
          <cell r="B55">
            <v>54</v>
          </cell>
        </row>
        <row r="56">
          <cell r="B56">
            <v>55</v>
          </cell>
        </row>
        <row r="57">
          <cell r="B57">
            <v>56</v>
          </cell>
        </row>
        <row r="58">
          <cell r="B58">
            <v>57</v>
          </cell>
        </row>
        <row r="59">
          <cell r="B59">
            <v>58</v>
          </cell>
        </row>
        <row r="60">
          <cell r="B60">
            <v>59</v>
          </cell>
        </row>
        <row r="61">
          <cell r="B61">
            <v>60</v>
          </cell>
        </row>
        <row r="62">
          <cell r="B62">
            <v>61</v>
          </cell>
        </row>
        <row r="63">
          <cell r="B63">
            <v>62</v>
          </cell>
        </row>
        <row r="64">
          <cell r="B64">
            <v>63</v>
          </cell>
        </row>
        <row r="65">
          <cell r="B65">
            <v>64</v>
          </cell>
        </row>
        <row r="66">
          <cell r="B66">
            <v>65</v>
          </cell>
        </row>
        <row r="67">
          <cell r="B67">
            <v>66</v>
          </cell>
        </row>
        <row r="68">
          <cell r="B68">
            <v>67</v>
          </cell>
        </row>
        <row r="69">
          <cell r="B69">
            <v>68</v>
          </cell>
        </row>
        <row r="70">
          <cell r="B70">
            <v>69</v>
          </cell>
        </row>
        <row r="71">
          <cell r="B71">
            <v>70</v>
          </cell>
        </row>
        <row r="72">
          <cell r="B72">
            <v>71</v>
          </cell>
        </row>
        <row r="73">
          <cell r="B73">
            <v>72</v>
          </cell>
        </row>
        <row r="74">
          <cell r="B74">
            <v>73</v>
          </cell>
        </row>
        <row r="75">
          <cell r="B75">
            <v>74</v>
          </cell>
        </row>
        <row r="76">
          <cell r="B76">
            <v>75</v>
          </cell>
        </row>
        <row r="77">
          <cell r="B77">
            <v>76</v>
          </cell>
        </row>
        <row r="78">
          <cell r="B78">
            <v>77</v>
          </cell>
        </row>
        <row r="79">
          <cell r="B79">
            <v>78</v>
          </cell>
        </row>
        <row r="80">
          <cell r="B80">
            <v>79</v>
          </cell>
        </row>
        <row r="81">
          <cell r="B81">
            <v>80</v>
          </cell>
        </row>
        <row r="82">
          <cell r="B82">
            <v>81</v>
          </cell>
        </row>
        <row r="83">
          <cell r="B83">
            <v>82</v>
          </cell>
        </row>
        <row r="84">
          <cell r="B84">
            <v>83</v>
          </cell>
        </row>
        <row r="85">
          <cell r="B85">
            <v>84</v>
          </cell>
        </row>
        <row r="86">
          <cell r="B86">
            <v>85</v>
          </cell>
        </row>
        <row r="87">
          <cell r="B87">
            <v>86</v>
          </cell>
        </row>
        <row r="88">
          <cell r="B88">
            <v>87</v>
          </cell>
        </row>
        <row r="89">
          <cell r="B89">
            <v>88</v>
          </cell>
        </row>
        <row r="90">
          <cell r="B90">
            <v>89</v>
          </cell>
        </row>
        <row r="91">
          <cell r="B91">
            <v>90</v>
          </cell>
        </row>
        <row r="92">
          <cell r="B92">
            <v>91</v>
          </cell>
        </row>
        <row r="93">
          <cell r="B93">
            <v>92</v>
          </cell>
        </row>
        <row r="94">
          <cell r="B94">
            <v>93</v>
          </cell>
        </row>
        <row r="95">
          <cell r="B95">
            <v>94</v>
          </cell>
        </row>
        <row r="96">
          <cell r="B96">
            <v>95</v>
          </cell>
        </row>
        <row r="97">
          <cell r="B97">
            <v>96</v>
          </cell>
        </row>
        <row r="98">
          <cell r="B98">
            <v>97</v>
          </cell>
        </row>
        <row r="99">
          <cell r="B99">
            <v>98</v>
          </cell>
        </row>
        <row r="100">
          <cell r="B100">
            <v>99</v>
          </cell>
        </row>
        <row r="101">
          <cell r="B101">
            <v>100</v>
          </cell>
        </row>
        <row r="102">
          <cell r="B102">
            <v>101</v>
          </cell>
        </row>
        <row r="103">
          <cell r="B103">
            <v>102</v>
          </cell>
        </row>
        <row r="104">
          <cell r="B104">
            <v>103</v>
          </cell>
        </row>
        <row r="105">
          <cell r="B105">
            <v>104</v>
          </cell>
        </row>
        <row r="106">
          <cell r="B106">
            <v>105</v>
          </cell>
        </row>
        <row r="107">
          <cell r="B107">
            <v>106</v>
          </cell>
        </row>
        <row r="108">
          <cell r="B108">
            <v>107</v>
          </cell>
        </row>
        <row r="109">
          <cell r="B109">
            <v>108</v>
          </cell>
        </row>
        <row r="110">
          <cell r="B110">
            <v>109</v>
          </cell>
        </row>
        <row r="111">
          <cell r="B111">
            <v>110</v>
          </cell>
        </row>
        <row r="112">
          <cell r="B112">
            <v>111</v>
          </cell>
        </row>
        <row r="113">
          <cell r="B113">
            <v>112</v>
          </cell>
        </row>
        <row r="114">
          <cell r="B114">
            <v>113</v>
          </cell>
        </row>
        <row r="115">
          <cell r="B115">
            <v>114</v>
          </cell>
        </row>
        <row r="116">
          <cell r="B116">
            <v>115</v>
          </cell>
        </row>
        <row r="117">
          <cell r="B117">
            <v>116</v>
          </cell>
        </row>
        <row r="118">
          <cell r="B118">
            <v>117</v>
          </cell>
        </row>
        <row r="119">
          <cell r="B119">
            <v>118</v>
          </cell>
        </row>
        <row r="120">
          <cell r="B120">
            <v>119</v>
          </cell>
        </row>
        <row r="121">
          <cell r="B121">
            <v>120</v>
          </cell>
        </row>
        <row r="122">
          <cell r="B122">
            <v>121</v>
          </cell>
        </row>
        <row r="123">
          <cell r="B123">
            <v>122</v>
          </cell>
        </row>
        <row r="124">
          <cell r="B124">
            <v>123</v>
          </cell>
        </row>
        <row r="125">
          <cell r="B125">
            <v>124</v>
          </cell>
        </row>
        <row r="126">
          <cell r="B126">
            <v>125</v>
          </cell>
        </row>
        <row r="127">
          <cell r="B127">
            <v>126</v>
          </cell>
        </row>
        <row r="128">
          <cell r="B128">
            <v>127</v>
          </cell>
        </row>
        <row r="129">
          <cell r="B129">
            <v>128</v>
          </cell>
        </row>
        <row r="130">
          <cell r="B130">
            <v>129</v>
          </cell>
        </row>
        <row r="131">
          <cell r="B131">
            <v>130</v>
          </cell>
        </row>
        <row r="132">
          <cell r="B132">
            <v>131</v>
          </cell>
        </row>
        <row r="133">
          <cell r="B133">
            <v>132</v>
          </cell>
        </row>
        <row r="134">
          <cell r="B134">
            <v>133</v>
          </cell>
        </row>
        <row r="135">
          <cell r="B135">
            <v>134</v>
          </cell>
        </row>
        <row r="136">
          <cell r="B136">
            <v>135</v>
          </cell>
        </row>
        <row r="137">
          <cell r="B137">
            <v>136</v>
          </cell>
        </row>
        <row r="138">
          <cell r="B138">
            <v>137</v>
          </cell>
        </row>
        <row r="139">
          <cell r="B139">
            <v>138</v>
          </cell>
        </row>
        <row r="140">
          <cell r="B140">
            <v>139</v>
          </cell>
        </row>
        <row r="141">
          <cell r="B141">
            <v>140</v>
          </cell>
        </row>
        <row r="142">
          <cell r="B142">
            <v>141</v>
          </cell>
        </row>
        <row r="143">
          <cell r="B143">
            <v>142</v>
          </cell>
        </row>
        <row r="144">
          <cell r="B144">
            <v>143</v>
          </cell>
        </row>
        <row r="145">
          <cell r="B145">
            <v>144</v>
          </cell>
        </row>
        <row r="146">
          <cell r="B146">
            <v>145</v>
          </cell>
        </row>
        <row r="147">
          <cell r="B147">
            <v>146</v>
          </cell>
        </row>
        <row r="148">
          <cell r="B148">
            <v>147</v>
          </cell>
        </row>
        <row r="149">
          <cell r="B149">
            <v>148</v>
          </cell>
        </row>
        <row r="150">
          <cell r="B150">
            <v>149</v>
          </cell>
        </row>
        <row r="151">
          <cell r="B151">
            <v>150</v>
          </cell>
        </row>
        <row r="152">
          <cell r="B152">
            <v>151</v>
          </cell>
        </row>
        <row r="153">
          <cell r="B153">
            <v>152</v>
          </cell>
        </row>
        <row r="154">
          <cell r="B154">
            <v>153</v>
          </cell>
        </row>
        <row r="155">
          <cell r="B155">
            <v>154</v>
          </cell>
        </row>
        <row r="156">
          <cell r="B156">
            <v>155</v>
          </cell>
        </row>
        <row r="157">
          <cell r="B157">
            <v>156</v>
          </cell>
        </row>
        <row r="158">
          <cell r="B158">
            <v>157</v>
          </cell>
        </row>
        <row r="159">
          <cell r="B159">
            <v>158</v>
          </cell>
        </row>
        <row r="160">
          <cell r="B160">
            <v>159</v>
          </cell>
        </row>
        <row r="161">
          <cell r="B161">
            <v>160</v>
          </cell>
        </row>
        <row r="162">
          <cell r="B162">
            <v>161</v>
          </cell>
        </row>
        <row r="163">
          <cell r="B163">
            <v>162</v>
          </cell>
        </row>
        <row r="164">
          <cell r="B164">
            <v>163</v>
          </cell>
        </row>
        <row r="165">
          <cell r="B165">
            <v>164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6.xml"/><Relationship Id="rId12" Type="http://schemas.openxmlformats.org/officeDocument/2006/relationships/ctrlProp" Target="../ctrlProps/ctrlProp17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65.xml"/><Relationship Id="rId11" Type="http://schemas.openxmlformats.org/officeDocument/2006/relationships/ctrlProp" Target="../ctrlProps/ctrlProp170.xml"/><Relationship Id="rId5" Type="http://schemas.openxmlformats.org/officeDocument/2006/relationships/ctrlProp" Target="../ctrlProps/ctrlProp164.xml"/><Relationship Id="rId10" Type="http://schemas.openxmlformats.org/officeDocument/2006/relationships/ctrlProp" Target="../ctrlProps/ctrlProp169.xml"/><Relationship Id="rId4" Type="http://schemas.openxmlformats.org/officeDocument/2006/relationships/ctrlProp" Target="../ctrlProps/ctrlProp163.xml"/><Relationship Id="rId9" Type="http://schemas.openxmlformats.org/officeDocument/2006/relationships/ctrlProp" Target="../ctrlProps/ctrlProp16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6.xml"/><Relationship Id="rId13" Type="http://schemas.openxmlformats.org/officeDocument/2006/relationships/ctrlProp" Target="../ctrlProps/ctrlProp181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75.xml"/><Relationship Id="rId12" Type="http://schemas.openxmlformats.org/officeDocument/2006/relationships/ctrlProp" Target="../ctrlProps/ctrlProp18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Relationship Id="rId6" Type="http://schemas.openxmlformats.org/officeDocument/2006/relationships/ctrlProp" Target="../ctrlProps/ctrlProp174.xml"/><Relationship Id="rId11" Type="http://schemas.openxmlformats.org/officeDocument/2006/relationships/ctrlProp" Target="../ctrlProps/ctrlProp179.xml"/><Relationship Id="rId5" Type="http://schemas.openxmlformats.org/officeDocument/2006/relationships/ctrlProp" Target="../ctrlProps/ctrlProp173.xml"/><Relationship Id="rId15" Type="http://schemas.openxmlformats.org/officeDocument/2006/relationships/ctrlProp" Target="../ctrlProps/ctrlProp183.xml"/><Relationship Id="rId10" Type="http://schemas.openxmlformats.org/officeDocument/2006/relationships/ctrlProp" Target="../ctrlProps/ctrlProp178.xml"/><Relationship Id="rId4" Type="http://schemas.openxmlformats.org/officeDocument/2006/relationships/ctrlProp" Target="../ctrlProps/ctrlProp172.xml"/><Relationship Id="rId9" Type="http://schemas.openxmlformats.org/officeDocument/2006/relationships/ctrlProp" Target="../ctrlProps/ctrlProp177.xml"/><Relationship Id="rId14" Type="http://schemas.openxmlformats.org/officeDocument/2006/relationships/ctrlProp" Target="../ctrlProps/ctrlProp18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8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8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Relationship Id="rId6" Type="http://schemas.openxmlformats.org/officeDocument/2006/relationships/ctrlProp" Target="../ctrlProps/ctrlProp186.xml"/><Relationship Id="rId5" Type="http://schemas.openxmlformats.org/officeDocument/2006/relationships/ctrlProp" Target="../ctrlProps/ctrlProp185.xml"/><Relationship Id="rId4" Type="http://schemas.openxmlformats.org/officeDocument/2006/relationships/ctrlProp" Target="../ctrlProps/ctrlProp18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3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9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8.bin"/><Relationship Id="rId6" Type="http://schemas.openxmlformats.org/officeDocument/2006/relationships/ctrlProp" Target="../ctrlProps/ctrlProp191.xml"/><Relationship Id="rId11" Type="http://schemas.openxmlformats.org/officeDocument/2006/relationships/ctrlProp" Target="../ctrlProps/ctrlProp196.xml"/><Relationship Id="rId5" Type="http://schemas.openxmlformats.org/officeDocument/2006/relationships/ctrlProp" Target="../ctrlProps/ctrlProp190.xml"/><Relationship Id="rId10" Type="http://schemas.openxmlformats.org/officeDocument/2006/relationships/ctrlProp" Target="../ctrlProps/ctrlProp195.xml"/><Relationship Id="rId4" Type="http://schemas.openxmlformats.org/officeDocument/2006/relationships/ctrlProp" Target="../ctrlProps/ctrlProp189.xml"/><Relationship Id="rId9" Type="http://schemas.openxmlformats.org/officeDocument/2006/relationships/ctrlProp" Target="../ctrlProps/ctrlProp194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4.bin"/><Relationship Id="rId7" Type="http://schemas.openxmlformats.org/officeDocument/2006/relationships/ctrlProp" Target="../ctrlProps/ctrlProp2.xml"/><Relationship Id="rId2" Type="http://schemas.openxmlformats.org/officeDocument/2006/relationships/hyperlink" Target="mailto:truimpor@siamtoppan.co.ch" TargetMode="External"/><Relationship Id="rId1" Type="http://schemas.openxmlformats.org/officeDocument/2006/relationships/hyperlink" Target="mailto:truimpor@siamtoppan.co.ch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1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200.xml"/><Relationship Id="rId12" Type="http://schemas.openxmlformats.org/officeDocument/2006/relationships/ctrlProp" Target="../ctrlProps/ctrlProp20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0.bin"/><Relationship Id="rId6" Type="http://schemas.openxmlformats.org/officeDocument/2006/relationships/ctrlProp" Target="../ctrlProps/ctrlProp199.xml"/><Relationship Id="rId11" Type="http://schemas.openxmlformats.org/officeDocument/2006/relationships/ctrlProp" Target="../ctrlProps/ctrlProp204.xml"/><Relationship Id="rId5" Type="http://schemas.openxmlformats.org/officeDocument/2006/relationships/ctrlProp" Target="../ctrlProps/ctrlProp198.xml"/><Relationship Id="rId10" Type="http://schemas.openxmlformats.org/officeDocument/2006/relationships/ctrlProp" Target="../ctrlProps/ctrlProp203.xml"/><Relationship Id="rId4" Type="http://schemas.openxmlformats.org/officeDocument/2006/relationships/ctrlProp" Target="../ctrlProps/ctrlProp197.xml"/><Relationship Id="rId9" Type="http://schemas.openxmlformats.org/officeDocument/2006/relationships/ctrlProp" Target="../ctrlProps/ctrlProp202.xml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0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20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1.bin"/><Relationship Id="rId6" Type="http://schemas.openxmlformats.org/officeDocument/2006/relationships/ctrlProp" Target="../ctrlProps/ctrlProp208.xml"/><Relationship Id="rId5" Type="http://schemas.openxmlformats.org/officeDocument/2006/relationships/ctrlProp" Target="../ctrlProps/ctrlProp207.xml"/><Relationship Id="rId4" Type="http://schemas.openxmlformats.org/officeDocument/2006/relationships/ctrlProp" Target="../ctrlProps/ctrlProp20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6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10" Type="http://schemas.openxmlformats.org/officeDocument/2006/relationships/ctrlProp" Target="../ctrlProps/ctrlProp217.xml"/><Relationship Id="rId4" Type="http://schemas.openxmlformats.org/officeDocument/2006/relationships/ctrlProp" Target="../ctrlProps/ctrlProp211.x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22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7.bin"/><Relationship Id="rId6" Type="http://schemas.openxmlformats.org/officeDocument/2006/relationships/ctrlProp" Target="../ctrlProps/ctrlProp225.xml"/><Relationship Id="rId5" Type="http://schemas.openxmlformats.org/officeDocument/2006/relationships/ctrlProp" Target="../ctrlProps/ctrlProp224.xml"/><Relationship Id="rId4" Type="http://schemas.openxmlformats.org/officeDocument/2006/relationships/ctrlProp" Target="../ctrlProps/ctrlProp223.xml"/><Relationship Id="rId9" Type="http://schemas.openxmlformats.org/officeDocument/2006/relationships/ctrlProp" Target="../ctrlProps/ctrlProp228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7.xml"/><Relationship Id="rId21" Type="http://schemas.openxmlformats.org/officeDocument/2006/relationships/ctrlProp" Target="../ctrlProps/ctrlProp21.xml"/><Relationship Id="rId42" Type="http://schemas.openxmlformats.org/officeDocument/2006/relationships/ctrlProp" Target="../ctrlProps/ctrlProp42.xml"/><Relationship Id="rId63" Type="http://schemas.openxmlformats.org/officeDocument/2006/relationships/ctrlProp" Target="../ctrlProps/ctrlProp63.xml"/><Relationship Id="rId84" Type="http://schemas.openxmlformats.org/officeDocument/2006/relationships/ctrlProp" Target="../ctrlProps/ctrlProp84.xml"/><Relationship Id="rId138" Type="http://schemas.openxmlformats.org/officeDocument/2006/relationships/ctrlProp" Target="../ctrlProps/ctrlProp138.xml"/><Relationship Id="rId107" Type="http://schemas.openxmlformats.org/officeDocument/2006/relationships/ctrlProp" Target="../ctrlProps/ctrlProp107.xml"/><Relationship Id="rId11" Type="http://schemas.openxmlformats.org/officeDocument/2006/relationships/ctrlProp" Target="../ctrlProps/ctrlProp11.xml"/><Relationship Id="rId32" Type="http://schemas.openxmlformats.org/officeDocument/2006/relationships/ctrlProp" Target="../ctrlProps/ctrlProp32.xml"/><Relationship Id="rId53" Type="http://schemas.openxmlformats.org/officeDocument/2006/relationships/ctrlProp" Target="../ctrlProps/ctrlProp53.xml"/><Relationship Id="rId74" Type="http://schemas.openxmlformats.org/officeDocument/2006/relationships/ctrlProp" Target="../ctrlProps/ctrlProp74.xml"/><Relationship Id="rId128" Type="http://schemas.openxmlformats.org/officeDocument/2006/relationships/ctrlProp" Target="../ctrlProps/ctrlProp128.xml"/><Relationship Id="rId149" Type="http://schemas.openxmlformats.org/officeDocument/2006/relationships/ctrlProp" Target="../ctrlProps/ctrlProp149.xml"/><Relationship Id="rId5" Type="http://schemas.openxmlformats.org/officeDocument/2006/relationships/ctrlProp" Target="../ctrlProps/ctrlProp5.xml"/><Relationship Id="rId95" Type="http://schemas.openxmlformats.org/officeDocument/2006/relationships/ctrlProp" Target="../ctrlProps/ctrlProp95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64" Type="http://schemas.openxmlformats.org/officeDocument/2006/relationships/ctrlProp" Target="../ctrlProps/ctrlProp64.xml"/><Relationship Id="rId69" Type="http://schemas.openxmlformats.org/officeDocument/2006/relationships/ctrlProp" Target="../ctrlProps/ctrlProp69.xml"/><Relationship Id="rId113" Type="http://schemas.openxmlformats.org/officeDocument/2006/relationships/ctrlProp" Target="../ctrlProps/ctrlProp113.xml"/><Relationship Id="rId118" Type="http://schemas.openxmlformats.org/officeDocument/2006/relationships/ctrlProp" Target="../ctrlProps/ctrlProp118.xml"/><Relationship Id="rId134" Type="http://schemas.openxmlformats.org/officeDocument/2006/relationships/ctrlProp" Target="../ctrlProps/ctrlProp134.xml"/><Relationship Id="rId139" Type="http://schemas.openxmlformats.org/officeDocument/2006/relationships/ctrlProp" Target="../ctrlProps/ctrlProp139.xml"/><Relationship Id="rId80" Type="http://schemas.openxmlformats.org/officeDocument/2006/relationships/ctrlProp" Target="../ctrlProps/ctrlProp80.xml"/><Relationship Id="rId85" Type="http://schemas.openxmlformats.org/officeDocument/2006/relationships/ctrlProp" Target="../ctrlProps/ctrlProp85.xml"/><Relationship Id="rId150" Type="http://schemas.openxmlformats.org/officeDocument/2006/relationships/ctrlProp" Target="../ctrlProps/ctrlProp150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59" Type="http://schemas.openxmlformats.org/officeDocument/2006/relationships/ctrlProp" Target="../ctrlProps/ctrlProp59.xml"/><Relationship Id="rId103" Type="http://schemas.openxmlformats.org/officeDocument/2006/relationships/ctrlProp" Target="../ctrlProps/ctrlProp103.xml"/><Relationship Id="rId108" Type="http://schemas.openxmlformats.org/officeDocument/2006/relationships/ctrlProp" Target="../ctrlProps/ctrlProp108.xml"/><Relationship Id="rId124" Type="http://schemas.openxmlformats.org/officeDocument/2006/relationships/ctrlProp" Target="../ctrlProps/ctrlProp124.xml"/><Relationship Id="rId129" Type="http://schemas.openxmlformats.org/officeDocument/2006/relationships/ctrlProp" Target="../ctrlProps/ctrlProp129.xml"/><Relationship Id="rId54" Type="http://schemas.openxmlformats.org/officeDocument/2006/relationships/ctrlProp" Target="../ctrlProps/ctrlProp54.xml"/><Relationship Id="rId70" Type="http://schemas.openxmlformats.org/officeDocument/2006/relationships/ctrlProp" Target="../ctrlProps/ctrlProp70.xml"/><Relationship Id="rId75" Type="http://schemas.openxmlformats.org/officeDocument/2006/relationships/ctrlProp" Target="../ctrlProps/ctrlProp75.xml"/><Relationship Id="rId91" Type="http://schemas.openxmlformats.org/officeDocument/2006/relationships/ctrlProp" Target="../ctrlProps/ctrlProp91.xml"/><Relationship Id="rId96" Type="http://schemas.openxmlformats.org/officeDocument/2006/relationships/ctrlProp" Target="../ctrlProps/ctrlProp96.xml"/><Relationship Id="rId140" Type="http://schemas.openxmlformats.org/officeDocument/2006/relationships/ctrlProp" Target="../ctrlProps/ctrlProp140.xml"/><Relationship Id="rId145" Type="http://schemas.openxmlformats.org/officeDocument/2006/relationships/ctrlProp" Target="../ctrlProps/ctrlProp14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49" Type="http://schemas.openxmlformats.org/officeDocument/2006/relationships/ctrlProp" Target="../ctrlProps/ctrlProp49.xml"/><Relationship Id="rId114" Type="http://schemas.openxmlformats.org/officeDocument/2006/relationships/ctrlProp" Target="../ctrlProps/ctrlProp114.xml"/><Relationship Id="rId119" Type="http://schemas.openxmlformats.org/officeDocument/2006/relationships/ctrlProp" Target="../ctrlProps/ctrlProp119.xml"/><Relationship Id="rId44" Type="http://schemas.openxmlformats.org/officeDocument/2006/relationships/ctrlProp" Target="../ctrlProps/ctrlProp44.xml"/><Relationship Id="rId60" Type="http://schemas.openxmlformats.org/officeDocument/2006/relationships/ctrlProp" Target="../ctrlProps/ctrlProp60.xml"/><Relationship Id="rId65" Type="http://schemas.openxmlformats.org/officeDocument/2006/relationships/ctrlProp" Target="../ctrlProps/ctrlProp65.xml"/><Relationship Id="rId81" Type="http://schemas.openxmlformats.org/officeDocument/2006/relationships/ctrlProp" Target="../ctrlProps/ctrlProp81.xml"/><Relationship Id="rId86" Type="http://schemas.openxmlformats.org/officeDocument/2006/relationships/ctrlProp" Target="../ctrlProps/ctrlProp86.xml"/><Relationship Id="rId130" Type="http://schemas.openxmlformats.org/officeDocument/2006/relationships/ctrlProp" Target="../ctrlProps/ctrlProp130.xml"/><Relationship Id="rId135" Type="http://schemas.openxmlformats.org/officeDocument/2006/relationships/ctrlProp" Target="../ctrlProps/ctrlProp135.xml"/><Relationship Id="rId151" Type="http://schemas.openxmlformats.org/officeDocument/2006/relationships/ctrlProp" Target="../ctrlProps/ctrlProp151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9" Type="http://schemas.openxmlformats.org/officeDocument/2006/relationships/ctrlProp" Target="../ctrlProps/ctrlProp39.xml"/><Relationship Id="rId109" Type="http://schemas.openxmlformats.org/officeDocument/2006/relationships/ctrlProp" Target="../ctrlProps/ctrlProp109.xml"/><Relationship Id="rId34" Type="http://schemas.openxmlformats.org/officeDocument/2006/relationships/ctrlProp" Target="../ctrlProps/ctrlProp34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76" Type="http://schemas.openxmlformats.org/officeDocument/2006/relationships/ctrlProp" Target="../ctrlProps/ctrlProp76.xml"/><Relationship Id="rId97" Type="http://schemas.openxmlformats.org/officeDocument/2006/relationships/ctrlProp" Target="../ctrlProps/ctrlProp97.xml"/><Relationship Id="rId104" Type="http://schemas.openxmlformats.org/officeDocument/2006/relationships/ctrlProp" Target="../ctrlProps/ctrlProp104.xml"/><Relationship Id="rId120" Type="http://schemas.openxmlformats.org/officeDocument/2006/relationships/ctrlProp" Target="../ctrlProps/ctrlProp120.xml"/><Relationship Id="rId125" Type="http://schemas.openxmlformats.org/officeDocument/2006/relationships/ctrlProp" Target="../ctrlProps/ctrlProp125.xml"/><Relationship Id="rId141" Type="http://schemas.openxmlformats.org/officeDocument/2006/relationships/ctrlProp" Target="../ctrlProps/ctrlProp141.xml"/><Relationship Id="rId146" Type="http://schemas.openxmlformats.org/officeDocument/2006/relationships/ctrlProp" Target="../ctrlProps/ctrlProp146.xml"/><Relationship Id="rId7" Type="http://schemas.openxmlformats.org/officeDocument/2006/relationships/ctrlProp" Target="../ctrlProps/ctrlProp7.xml"/><Relationship Id="rId71" Type="http://schemas.openxmlformats.org/officeDocument/2006/relationships/ctrlProp" Target="../ctrlProps/ctrlProp71.xml"/><Relationship Id="rId92" Type="http://schemas.openxmlformats.org/officeDocument/2006/relationships/ctrlProp" Target="../ctrlProps/ctrlProp92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29.xml"/><Relationship Id="rId24" Type="http://schemas.openxmlformats.org/officeDocument/2006/relationships/ctrlProp" Target="../ctrlProps/ctrlProp24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66" Type="http://schemas.openxmlformats.org/officeDocument/2006/relationships/ctrlProp" Target="../ctrlProps/ctrlProp66.xml"/><Relationship Id="rId87" Type="http://schemas.openxmlformats.org/officeDocument/2006/relationships/ctrlProp" Target="../ctrlProps/ctrlProp87.xml"/><Relationship Id="rId110" Type="http://schemas.openxmlformats.org/officeDocument/2006/relationships/ctrlProp" Target="../ctrlProps/ctrlProp110.xml"/><Relationship Id="rId115" Type="http://schemas.openxmlformats.org/officeDocument/2006/relationships/ctrlProp" Target="../ctrlProps/ctrlProp115.xml"/><Relationship Id="rId131" Type="http://schemas.openxmlformats.org/officeDocument/2006/relationships/ctrlProp" Target="../ctrlProps/ctrlProp131.xml"/><Relationship Id="rId136" Type="http://schemas.openxmlformats.org/officeDocument/2006/relationships/ctrlProp" Target="../ctrlProps/ctrlProp136.xml"/><Relationship Id="rId61" Type="http://schemas.openxmlformats.org/officeDocument/2006/relationships/ctrlProp" Target="../ctrlProps/ctrlProp61.xml"/><Relationship Id="rId82" Type="http://schemas.openxmlformats.org/officeDocument/2006/relationships/ctrlProp" Target="../ctrlProps/ctrlProp82.xml"/><Relationship Id="rId152" Type="http://schemas.openxmlformats.org/officeDocument/2006/relationships/ctrlProp" Target="../ctrlProps/ctrlProp152.xml"/><Relationship Id="rId19" Type="http://schemas.openxmlformats.org/officeDocument/2006/relationships/ctrlProp" Target="../ctrlProps/ctrlProp19.xml"/><Relationship Id="rId14" Type="http://schemas.openxmlformats.org/officeDocument/2006/relationships/ctrlProp" Target="../ctrlProps/ctrlProp14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56" Type="http://schemas.openxmlformats.org/officeDocument/2006/relationships/ctrlProp" Target="../ctrlProps/ctrlProp56.xml"/><Relationship Id="rId77" Type="http://schemas.openxmlformats.org/officeDocument/2006/relationships/ctrlProp" Target="../ctrlProps/ctrlProp77.xml"/><Relationship Id="rId100" Type="http://schemas.openxmlformats.org/officeDocument/2006/relationships/ctrlProp" Target="../ctrlProps/ctrlProp100.xml"/><Relationship Id="rId105" Type="http://schemas.openxmlformats.org/officeDocument/2006/relationships/ctrlProp" Target="../ctrlProps/ctrlProp105.xml"/><Relationship Id="rId126" Type="http://schemas.openxmlformats.org/officeDocument/2006/relationships/ctrlProp" Target="../ctrlProps/ctrlProp126.xml"/><Relationship Id="rId147" Type="http://schemas.openxmlformats.org/officeDocument/2006/relationships/ctrlProp" Target="../ctrlProps/ctrlProp147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72" Type="http://schemas.openxmlformats.org/officeDocument/2006/relationships/ctrlProp" Target="../ctrlProps/ctrlProp72.xml"/><Relationship Id="rId93" Type="http://schemas.openxmlformats.org/officeDocument/2006/relationships/ctrlProp" Target="../ctrlProps/ctrlProp93.xml"/><Relationship Id="rId98" Type="http://schemas.openxmlformats.org/officeDocument/2006/relationships/ctrlProp" Target="../ctrlProps/ctrlProp98.xml"/><Relationship Id="rId121" Type="http://schemas.openxmlformats.org/officeDocument/2006/relationships/ctrlProp" Target="../ctrlProps/ctrlProp121.xml"/><Relationship Id="rId142" Type="http://schemas.openxmlformats.org/officeDocument/2006/relationships/ctrlProp" Target="../ctrlProps/ctrlProp14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5.xml"/><Relationship Id="rId46" Type="http://schemas.openxmlformats.org/officeDocument/2006/relationships/ctrlProp" Target="../ctrlProps/ctrlProp46.xml"/><Relationship Id="rId67" Type="http://schemas.openxmlformats.org/officeDocument/2006/relationships/ctrlProp" Target="../ctrlProps/ctrlProp67.xml"/><Relationship Id="rId116" Type="http://schemas.openxmlformats.org/officeDocument/2006/relationships/ctrlProp" Target="../ctrlProps/ctrlProp116.xml"/><Relationship Id="rId137" Type="http://schemas.openxmlformats.org/officeDocument/2006/relationships/ctrlProp" Target="../ctrlProps/ctrlProp137.xml"/><Relationship Id="rId20" Type="http://schemas.openxmlformats.org/officeDocument/2006/relationships/ctrlProp" Target="../ctrlProps/ctrlProp20.xml"/><Relationship Id="rId41" Type="http://schemas.openxmlformats.org/officeDocument/2006/relationships/ctrlProp" Target="../ctrlProps/ctrlProp41.xml"/><Relationship Id="rId62" Type="http://schemas.openxmlformats.org/officeDocument/2006/relationships/ctrlProp" Target="../ctrlProps/ctrlProp62.xml"/><Relationship Id="rId83" Type="http://schemas.openxmlformats.org/officeDocument/2006/relationships/ctrlProp" Target="../ctrlProps/ctrlProp83.xml"/><Relationship Id="rId88" Type="http://schemas.openxmlformats.org/officeDocument/2006/relationships/ctrlProp" Target="../ctrlProps/ctrlProp88.xml"/><Relationship Id="rId111" Type="http://schemas.openxmlformats.org/officeDocument/2006/relationships/ctrlProp" Target="../ctrlProps/ctrlProp111.xml"/><Relationship Id="rId132" Type="http://schemas.openxmlformats.org/officeDocument/2006/relationships/ctrlProp" Target="../ctrlProps/ctrlProp132.xml"/><Relationship Id="rId153" Type="http://schemas.openxmlformats.org/officeDocument/2006/relationships/ctrlProp" Target="../ctrlProps/ctrlProp153.xml"/><Relationship Id="rId15" Type="http://schemas.openxmlformats.org/officeDocument/2006/relationships/ctrlProp" Target="../ctrlProps/ctrlProp15.xml"/><Relationship Id="rId36" Type="http://schemas.openxmlformats.org/officeDocument/2006/relationships/ctrlProp" Target="../ctrlProps/ctrlProp36.xml"/><Relationship Id="rId57" Type="http://schemas.openxmlformats.org/officeDocument/2006/relationships/ctrlProp" Target="../ctrlProps/ctrlProp57.xml"/><Relationship Id="rId106" Type="http://schemas.openxmlformats.org/officeDocument/2006/relationships/ctrlProp" Target="../ctrlProps/ctrlProp106.xml"/><Relationship Id="rId127" Type="http://schemas.openxmlformats.org/officeDocument/2006/relationships/ctrlProp" Target="../ctrlProps/ctrlProp127.xml"/><Relationship Id="rId10" Type="http://schemas.openxmlformats.org/officeDocument/2006/relationships/ctrlProp" Target="../ctrlProps/ctrlProp10.xml"/><Relationship Id="rId31" Type="http://schemas.openxmlformats.org/officeDocument/2006/relationships/ctrlProp" Target="../ctrlProps/ctrlProp31.xml"/><Relationship Id="rId52" Type="http://schemas.openxmlformats.org/officeDocument/2006/relationships/ctrlProp" Target="../ctrlProps/ctrlProp52.xml"/><Relationship Id="rId73" Type="http://schemas.openxmlformats.org/officeDocument/2006/relationships/ctrlProp" Target="../ctrlProps/ctrlProp73.xml"/><Relationship Id="rId78" Type="http://schemas.openxmlformats.org/officeDocument/2006/relationships/ctrlProp" Target="../ctrlProps/ctrlProp78.xml"/><Relationship Id="rId94" Type="http://schemas.openxmlformats.org/officeDocument/2006/relationships/ctrlProp" Target="../ctrlProps/ctrlProp94.xml"/><Relationship Id="rId99" Type="http://schemas.openxmlformats.org/officeDocument/2006/relationships/ctrlProp" Target="../ctrlProps/ctrlProp99.xml"/><Relationship Id="rId101" Type="http://schemas.openxmlformats.org/officeDocument/2006/relationships/ctrlProp" Target="../ctrlProps/ctrlProp101.xml"/><Relationship Id="rId122" Type="http://schemas.openxmlformats.org/officeDocument/2006/relationships/ctrlProp" Target="../ctrlProps/ctrlProp122.xml"/><Relationship Id="rId143" Type="http://schemas.openxmlformats.org/officeDocument/2006/relationships/ctrlProp" Target="../ctrlProps/ctrlProp143.xml"/><Relationship Id="rId148" Type="http://schemas.openxmlformats.org/officeDocument/2006/relationships/ctrlProp" Target="../ctrlProps/ctrlProp148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26" Type="http://schemas.openxmlformats.org/officeDocument/2006/relationships/ctrlProp" Target="../ctrlProps/ctrlProp26.xml"/><Relationship Id="rId47" Type="http://schemas.openxmlformats.org/officeDocument/2006/relationships/ctrlProp" Target="../ctrlProps/ctrlProp47.xml"/><Relationship Id="rId68" Type="http://schemas.openxmlformats.org/officeDocument/2006/relationships/ctrlProp" Target="../ctrlProps/ctrlProp68.xml"/><Relationship Id="rId89" Type="http://schemas.openxmlformats.org/officeDocument/2006/relationships/ctrlProp" Target="../ctrlProps/ctrlProp89.xml"/><Relationship Id="rId112" Type="http://schemas.openxmlformats.org/officeDocument/2006/relationships/ctrlProp" Target="../ctrlProps/ctrlProp112.xml"/><Relationship Id="rId133" Type="http://schemas.openxmlformats.org/officeDocument/2006/relationships/ctrlProp" Target="../ctrlProps/ctrlProp133.xml"/><Relationship Id="rId16" Type="http://schemas.openxmlformats.org/officeDocument/2006/relationships/ctrlProp" Target="../ctrlProps/ctrlProp16.xml"/><Relationship Id="rId37" Type="http://schemas.openxmlformats.org/officeDocument/2006/relationships/ctrlProp" Target="../ctrlProps/ctrlProp37.xml"/><Relationship Id="rId58" Type="http://schemas.openxmlformats.org/officeDocument/2006/relationships/ctrlProp" Target="../ctrlProps/ctrlProp58.xml"/><Relationship Id="rId79" Type="http://schemas.openxmlformats.org/officeDocument/2006/relationships/ctrlProp" Target="../ctrlProps/ctrlProp79.xml"/><Relationship Id="rId102" Type="http://schemas.openxmlformats.org/officeDocument/2006/relationships/ctrlProp" Target="../ctrlProps/ctrlProp102.xml"/><Relationship Id="rId123" Type="http://schemas.openxmlformats.org/officeDocument/2006/relationships/ctrlProp" Target="../ctrlProps/ctrlProp123.xml"/><Relationship Id="rId144" Type="http://schemas.openxmlformats.org/officeDocument/2006/relationships/ctrlProp" Target="../ctrlProps/ctrlProp144.xml"/><Relationship Id="rId90" Type="http://schemas.openxmlformats.org/officeDocument/2006/relationships/ctrlProp" Target="../ctrlProps/ctrlProp90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3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232.xml"/><Relationship Id="rId12" Type="http://schemas.openxmlformats.org/officeDocument/2006/relationships/ctrlProp" Target="../ctrlProps/ctrlProp237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0.bin"/><Relationship Id="rId6" Type="http://schemas.openxmlformats.org/officeDocument/2006/relationships/ctrlProp" Target="../ctrlProps/ctrlProp231.xml"/><Relationship Id="rId11" Type="http://schemas.openxmlformats.org/officeDocument/2006/relationships/ctrlProp" Target="../ctrlProps/ctrlProp236.xml"/><Relationship Id="rId5" Type="http://schemas.openxmlformats.org/officeDocument/2006/relationships/ctrlProp" Target="../ctrlProps/ctrlProp230.xml"/><Relationship Id="rId10" Type="http://schemas.openxmlformats.org/officeDocument/2006/relationships/ctrlProp" Target="../ctrlProps/ctrlProp235.xml"/><Relationship Id="rId4" Type="http://schemas.openxmlformats.org/officeDocument/2006/relationships/ctrlProp" Target="../ctrlProps/ctrlProp229.xml"/><Relationship Id="rId9" Type="http://schemas.openxmlformats.org/officeDocument/2006/relationships/ctrlProp" Target="../ctrlProps/ctrlProp234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2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241.xml"/><Relationship Id="rId12" Type="http://schemas.openxmlformats.org/officeDocument/2006/relationships/ctrlProp" Target="../ctrlProps/ctrlProp246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67.bin"/><Relationship Id="rId6" Type="http://schemas.openxmlformats.org/officeDocument/2006/relationships/ctrlProp" Target="../ctrlProps/ctrlProp240.xml"/><Relationship Id="rId11" Type="http://schemas.openxmlformats.org/officeDocument/2006/relationships/ctrlProp" Target="../ctrlProps/ctrlProp245.xml"/><Relationship Id="rId5" Type="http://schemas.openxmlformats.org/officeDocument/2006/relationships/ctrlProp" Target="../ctrlProps/ctrlProp239.xml"/><Relationship Id="rId10" Type="http://schemas.openxmlformats.org/officeDocument/2006/relationships/ctrlProp" Target="../ctrlProps/ctrlProp244.xml"/><Relationship Id="rId4" Type="http://schemas.openxmlformats.org/officeDocument/2006/relationships/ctrlProp" Target="../ctrlProps/ctrlProp238.xml"/><Relationship Id="rId9" Type="http://schemas.openxmlformats.org/officeDocument/2006/relationships/ctrlProp" Target="../ctrlProps/ctrlProp243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8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57.xml"/><Relationship Id="rId12" Type="http://schemas.openxmlformats.org/officeDocument/2006/relationships/ctrlProp" Target="../ctrlProps/ctrlProp16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56.xml"/><Relationship Id="rId11" Type="http://schemas.openxmlformats.org/officeDocument/2006/relationships/ctrlProp" Target="../ctrlProps/ctrlProp161.xml"/><Relationship Id="rId5" Type="http://schemas.openxmlformats.org/officeDocument/2006/relationships/ctrlProp" Target="../ctrlProps/ctrlProp155.xml"/><Relationship Id="rId10" Type="http://schemas.openxmlformats.org/officeDocument/2006/relationships/ctrlProp" Target="../ctrlProps/ctrlProp160.xml"/><Relationship Id="rId4" Type="http://schemas.openxmlformats.org/officeDocument/2006/relationships/ctrlProp" Target="../ctrlProps/ctrlProp154.xml"/><Relationship Id="rId9" Type="http://schemas.openxmlformats.org/officeDocument/2006/relationships/ctrlProp" Target="../ctrlProps/ctrlProp15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view="pageBreakPreview" topLeftCell="A4" zoomScale="75" zoomScaleNormal="100" workbookViewId="0">
      <selection activeCell="N18" sqref="N18"/>
    </sheetView>
  </sheetViews>
  <sheetFormatPr defaultRowHeight="12.75" x14ac:dyDescent="0.2"/>
  <cols>
    <col min="1" max="4" width="9.140625" style="3" customWidth="1"/>
    <col min="5" max="5" width="3.5703125" style="3" customWidth="1"/>
    <col min="6" max="9" width="9.140625" style="3" customWidth="1"/>
    <col min="10" max="10" width="8.28515625" style="3" customWidth="1"/>
    <col min="11" max="11" width="4.140625" customWidth="1"/>
  </cols>
  <sheetData>
    <row r="1" spans="1:14" ht="9.75" customHeight="1" thickBot="1" x14ac:dyDescent="0.25"/>
    <row r="2" spans="1:14" ht="21.75" thickTop="1" x14ac:dyDescent="0.45">
      <c r="A2" s="356"/>
      <c r="B2" s="357"/>
      <c r="C2" s="357"/>
      <c r="D2" s="357"/>
      <c r="E2" s="357"/>
      <c r="F2" s="357"/>
      <c r="G2" s="357"/>
      <c r="H2" s="357"/>
      <c r="I2" s="357"/>
      <c r="J2" s="357"/>
      <c r="K2" s="358"/>
    </row>
    <row r="3" spans="1:14" ht="29.25" x14ac:dyDescent="0.6">
      <c r="A3" s="359"/>
      <c r="B3" s="360"/>
      <c r="C3" s="360"/>
      <c r="D3" s="360"/>
      <c r="E3" s="360"/>
      <c r="F3" s="360"/>
      <c r="G3" s="360"/>
      <c r="H3" s="360"/>
      <c r="I3" s="360"/>
      <c r="J3" s="360"/>
      <c r="K3" s="361"/>
    </row>
    <row r="4" spans="1:14" x14ac:dyDescent="0.2">
      <c r="A4" s="362"/>
      <c r="B4" s="360"/>
      <c r="C4" s="360"/>
      <c r="D4" s="360"/>
      <c r="E4" s="360"/>
      <c r="F4" s="360"/>
      <c r="G4" s="360"/>
      <c r="H4" s="360"/>
      <c r="I4" s="360"/>
      <c r="J4" s="360"/>
      <c r="K4" s="361"/>
    </row>
    <row r="5" spans="1:14" ht="51.75" x14ac:dyDescent="1.05">
      <c r="A5" s="853" t="s">
        <v>173</v>
      </c>
      <c r="B5" s="854"/>
      <c r="C5" s="854"/>
      <c r="D5" s="854"/>
      <c r="E5" s="854"/>
      <c r="F5" s="854"/>
      <c r="G5" s="854"/>
      <c r="H5" s="854"/>
      <c r="I5" s="854"/>
      <c r="J5" s="854"/>
      <c r="K5" s="361"/>
    </row>
    <row r="6" spans="1:14" ht="51.75" x14ac:dyDescent="1.05">
      <c r="A6" s="853" t="s">
        <v>174</v>
      </c>
      <c r="B6" s="854"/>
      <c r="C6" s="854"/>
      <c r="D6" s="854"/>
      <c r="E6" s="854"/>
      <c r="F6" s="854"/>
      <c r="G6" s="854"/>
      <c r="H6" s="854"/>
      <c r="I6" s="854"/>
      <c r="J6" s="854"/>
      <c r="K6" s="361"/>
    </row>
    <row r="7" spans="1:14" ht="38.25" x14ac:dyDescent="0.8">
      <c r="A7" s="855" t="s">
        <v>819</v>
      </c>
      <c r="B7" s="856"/>
      <c r="C7" s="856"/>
      <c r="D7" s="856"/>
      <c r="E7" s="856"/>
      <c r="F7" s="856"/>
      <c r="G7" s="856"/>
      <c r="H7" s="856"/>
      <c r="I7" s="856"/>
      <c r="J7" s="856"/>
      <c r="K7" s="361"/>
    </row>
    <row r="8" spans="1:14" ht="38.25" x14ac:dyDescent="0.8">
      <c r="A8" s="363"/>
      <c r="B8" s="360"/>
      <c r="C8" s="360"/>
      <c r="D8" s="360"/>
      <c r="E8" s="360"/>
      <c r="F8" s="360"/>
      <c r="G8" s="360"/>
      <c r="H8" s="360"/>
      <c r="I8" s="360"/>
      <c r="J8" s="360"/>
      <c r="K8" s="361"/>
      <c r="N8" t="s">
        <v>274</v>
      </c>
    </row>
    <row r="9" spans="1:14" ht="38.25" x14ac:dyDescent="0.8">
      <c r="A9" s="363"/>
      <c r="B9" s="360"/>
      <c r="C9" s="360"/>
      <c r="D9" s="360"/>
      <c r="E9" s="360"/>
      <c r="F9" s="360"/>
      <c r="G9" s="360"/>
      <c r="H9" s="360"/>
      <c r="I9" s="360"/>
      <c r="J9" s="360"/>
      <c r="K9" s="361"/>
    </row>
    <row r="10" spans="1:14" ht="38.25" x14ac:dyDescent="0.8">
      <c r="A10" s="363"/>
      <c r="B10" s="360"/>
      <c r="C10" s="360"/>
      <c r="D10" s="360"/>
      <c r="E10" s="360"/>
      <c r="F10" s="360"/>
      <c r="G10" s="360"/>
      <c r="H10" s="360"/>
      <c r="I10" s="360"/>
      <c r="J10" s="360"/>
      <c r="K10" s="361"/>
    </row>
    <row r="11" spans="1:14" ht="39.75" x14ac:dyDescent="0.8">
      <c r="A11" s="362"/>
      <c r="B11" s="386" t="s">
        <v>165</v>
      </c>
      <c r="D11" s="360"/>
      <c r="E11" s="416" t="str">
        <f>ข้อมูลเบื้องต้น!F6</f>
        <v>บริษัท ................ จำกัด</v>
      </c>
      <c r="G11" s="364"/>
      <c r="H11" s="364"/>
      <c r="I11" s="364"/>
      <c r="J11" s="364"/>
      <c r="K11" s="361"/>
    </row>
    <row r="12" spans="1:14" ht="39.75" x14ac:dyDescent="0.8">
      <c r="A12" s="362"/>
      <c r="B12" s="386" t="s">
        <v>166</v>
      </c>
      <c r="D12" s="360"/>
      <c r="E12" s="416" t="str">
        <f>ข้อมูลเบื้องต้น!F7</f>
        <v>โรงงาน……………..</v>
      </c>
      <c r="F12" s="385"/>
      <c r="H12" s="364"/>
      <c r="I12" s="364"/>
      <c r="J12" s="364"/>
      <c r="K12" s="361"/>
    </row>
    <row r="13" spans="1:14" ht="39.75" x14ac:dyDescent="0.8">
      <c r="A13" s="362"/>
      <c r="B13" s="364"/>
      <c r="C13" s="382" t="s">
        <v>167</v>
      </c>
      <c r="D13" s="383"/>
      <c r="E13" s="416" t="str">
        <f>ข้อมูลเบื้องต้น!E8</f>
        <v>……………………………..</v>
      </c>
      <c r="F13" s="364"/>
      <c r="G13" s="364"/>
      <c r="H13" s="364"/>
      <c r="I13" s="364"/>
      <c r="J13" s="364"/>
      <c r="K13" s="361"/>
    </row>
    <row r="14" spans="1:14" ht="38.25" x14ac:dyDescent="0.8">
      <c r="A14" s="363"/>
      <c r="B14" s="360"/>
      <c r="C14" s="360"/>
      <c r="D14" s="360"/>
      <c r="E14" s="360"/>
      <c r="F14" s="360"/>
      <c r="G14" s="360"/>
      <c r="H14" s="360"/>
      <c r="I14" s="360"/>
      <c r="J14" s="360"/>
      <c r="K14" s="361"/>
    </row>
    <row r="15" spans="1:14" ht="42" x14ac:dyDescent="0.65">
      <c r="A15" s="365"/>
      <c r="B15" s="360"/>
      <c r="C15" s="360"/>
      <c r="D15" s="360"/>
      <c r="E15" s="360"/>
      <c r="F15" s="360"/>
      <c r="G15" s="360"/>
      <c r="H15" s="360"/>
      <c r="I15" s="360"/>
      <c r="J15" s="360"/>
      <c r="K15" s="361"/>
    </row>
    <row r="16" spans="1:14" ht="21" x14ac:dyDescent="0.35">
      <c r="A16" s="366"/>
      <c r="B16" s="360"/>
      <c r="C16" s="360"/>
      <c r="D16" s="360"/>
      <c r="E16" s="360"/>
      <c r="F16" s="360"/>
      <c r="G16" s="360"/>
      <c r="H16" s="360"/>
      <c r="I16" s="360"/>
      <c r="J16" s="360"/>
      <c r="K16" s="361"/>
    </row>
    <row r="17" spans="1:11" ht="23.25" x14ac:dyDescent="0.5">
      <c r="A17" s="851"/>
      <c r="B17" s="852"/>
      <c r="C17" s="852"/>
      <c r="D17" s="852"/>
      <c r="E17" s="852"/>
      <c r="F17" s="852"/>
      <c r="G17" s="852"/>
      <c r="H17" s="852"/>
      <c r="I17" s="852"/>
      <c r="J17" s="852"/>
      <c r="K17" s="361"/>
    </row>
    <row r="18" spans="1:11" ht="21" x14ac:dyDescent="0.45">
      <c r="A18" s="367"/>
      <c r="B18" s="360"/>
      <c r="C18" s="360"/>
      <c r="D18" s="360"/>
      <c r="E18" s="360"/>
      <c r="F18" s="360"/>
      <c r="G18" s="360"/>
      <c r="H18" s="360"/>
      <c r="I18" s="360"/>
      <c r="J18" s="360"/>
      <c r="K18" s="361"/>
    </row>
    <row r="19" spans="1:11" ht="18.75" customHeight="1" x14ac:dyDescent="0.2">
      <c r="A19" s="362"/>
      <c r="B19" s="360"/>
      <c r="C19" s="360"/>
      <c r="D19" s="360"/>
      <c r="E19" s="360"/>
      <c r="F19" s="360"/>
      <c r="G19" s="360"/>
      <c r="H19" s="360"/>
      <c r="I19" s="360"/>
      <c r="J19" s="360"/>
      <c r="K19" s="361"/>
    </row>
    <row r="20" spans="1:11" ht="18.75" customHeight="1" x14ac:dyDescent="0.2">
      <c r="A20" s="362"/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ht="18.75" customHeight="1" x14ac:dyDescent="0.2">
      <c r="A21" s="362"/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ht="18.75" customHeight="1" x14ac:dyDescent="0.2">
      <c r="A22" s="362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">
      <c r="A23" s="362"/>
      <c r="B23" s="360"/>
      <c r="C23" s="360"/>
      <c r="D23" s="360"/>
      <c r="E23" s="360"/>
      <c r="F23" s="360"/>
      <c r="G23" s="360"/>
      <c r="H23" s="360"/>
      <c r="I23" s="360"/>
      <c r="J23" s="360"/>
      <c r="K23" s="361"/>
    </row>
    <row r="24" spans="1:11" ht="26.25" thickBot="1" x14ac:dyDescent="0.55000000000000004">
      <c r="A24" s="368"/>
      <c r="B24" s="369"/>
      <c r="C24" s="369"/>
      <c r="D24" s="369"/>
      <c r="E24" s="369"/>
      <c r="F24" s="369"/>
      <c r="G24" s="371" t="s">
        <v>820</v>
      </c>
      <c r="H24" s="369"/>
      <c r="I24" s="369"/>
      <c r="J24" s="369"/>
      <c r="K24" s="370"/>
    </row>
    <row r="25" spans="1:11" ht="13.5" thickTop="1" x14ac:dyDescent="0.2"/>
  </sheetData>
  <mergeCells count="4">
    <mergeCell ref="A17:J17"/>
    <mergeCell ref="A5:J5"/>
    <mergeCell ref="A6:J6"/>
    <mergeCell ref="A7:J7"/>
  </mergeCells>
  <phoneticPr fontId="18" type="noConversion"/>
  <printOptions horizontalCentered="1"/>
  <pageMargins left="0.78740157480314965" right="0.31496062992125984" top="0.78740157480314965" bottom="0.31496062992125984" header="0.51181102362204722" footer="0.15748031496062992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L25"/>
  <sheetViews>
    <sheetView showGridLines="0" view="pageBreakPreview" topLeftCell="A10" zoomScale="90" zoomScaleNormal="100" zoomScaleSheetLayoutView="90" workbookViewId="0">
      <selection activeCell="C20" sqref="C20"/>
    </sheetView>
  </sheetViews>
  <sheetFormatPr defaultRowHeight="12.75" x14ac:dyDescent="0.2"/>
  <cols>
    <col min="1" max="1" width="3.28515625" customWidth="1"/>
    <col min="2" max="2" width="7.140625" customWidth="1"/>
    <col min="3" max="8" width="24.42578125" customWidth="1"/>
    <col min="9" max="9" width="2.85546875" customWidth="1"/>
  </cols>
  <sheetData>
    <row r="1" spans="2:12" ht="29.25" x14ac:dyDescent="0.6">
      <c r="B1" s="25" t="s">
        <v>248</v>
      </c>
    </row>
    <row r="2" spans="2:12" ht="11.25" customHeight="1" x14ac:dyDescent="0.6">
      <c r="B2" s="25"/>
    </row>
    <row r="3" spans="2:12" s="658" customFormat="1" ht="23.25" x14ac:dyDescent="0.5">
      <c r="B3" s="961" t="s">
        <v>620</v>
      </c>
      <c r="C3" s="961"/>
      <c r="D3" s="961"/>
      <c r="E3" s="961"/>
      <c r="F3" s="961"/>
      <c r="G3" s="961"/>
      <c r="H3" s="961"/>
      <c r="I3" s="623"/>
      <c r="J3" s="623"/>
    </row>
    <row r="4" spans="2:12" s="658" customFormat="1" ht="23.25" x14ac:dyDescent="0.5">
      <c r="B4" s="961" t="s">
        <v>794</v>
      </c>
      <c r="C4" s="961"/>
      <c r="D4" s="961"/>
      <c r="E4" s="961"/>
      <c r="F4" s="961"/>
      <c r="G4" s="961"/>
      <c r="H4" s="961"/>
      <c r="I4" s="623"/>
      <c r="J4" s="623"/>
    </row>
    <row r="5" spans="2:12" ht="14.25" customHeight="1" x14ac:dyDescent="0.5">
      <c r="B5" s="29"/>
    </row>
    <row r="6" spans="2:12" ht="23.25" x14ac:dyDescent="0.5">
      <c r="B6" s="963" t="s">
        <v>538</v>
      </c>
      <c r="C6" s="963"/>
      <c r="D6" s="963"/>
      <c r="E6" s="963"/>
      <c r="F6" s="963"/>
      <c r="G6" s="963"/>
      <c r="H6" s="963"/>
      <c r="I6" s="27"/>
      <c r="J6" s="27"/>
    </row>
    <row r="7" spans="2:12" ht="13.5" thickBot="1" x14ac:dyDescent="0.25">
      <c r="C7" s="18"/>
      <c r="E7" s="18"/>
      <c r="G7" s="18"/>
    </row>
    <row r="8" spans="2:12" ht="93.75" customHeight="1" thickBot="1" x14ac:dyDescent="0.25">
      <c r="B8" s="372" t="s">
        <v>249</v>
      </c>
      <c r="C8" s="373" t="s">
        <v>565</v>
      </c>
      <c r="D8" s="373" t="s">
        <v>250</v>
      </c>
      <c r="E8" s="373" t="s">
        <v>251</v>
      </c>
      <c r="F8" s="373" t="s">
        <v>252</v>
      </c>
      <c r="G8" s="373" t="s">
        <v>253</v>
      </c>
      <c r="H8" s="373" t="s">
        <v>254</v>
      </c>
      <c r="I8" s="332"/>
      <c r="J8" s="962"/>
      <c r="K8" s="962"/>
      <c r="L8" s="962"/>
    </row>
    <row r="9" spans="2:12" ht="38.25" customHeight="1" x14ac:dyDescent="0.2">
      <c r="B9" s="958">
        <v>4</v>
      </c>
      <c r="C9" s="955" t="s">
        <v>157</v>
      </c>
      <c r="D9" s="955" t="s">
        <v>566</v>
      </c>
      <c r="E9" s="955" t="s">
        <v>567</v>
      </c>
      <c r="F9" s="955" t="s">
        <v>568</v>
      </c>
      <c r="G9" s="955" t="s">
        <v>569</v>
      </c>
      <c r="H9" s="955" t="s">
        <v>570</v>
      </c>
      <c r="I9" s="92"/>
    </row>
    <row r="10" spans="2:12" s="91" customFormat="1" ht="19.5" customHeight="1" x14ac:dyDescent="0.2">
      <c r="B10" s="959"/>
      <c r="C10" s="956"/>
      <c r="D10" s="956"/>
      <c r="E10" s="956"/>
      <c r="F10" s="956"/>
      <c r="G10" s="956"/>
      <c r="H10" s="956"/>
    </row>
    <row r="11" spans="2:12" s="91" customFormat="1" ht="17.25" customHeight="1" thickBot="1" x14ac:dyDescent="0.25">
      <c r="B11" s="960"/>
      <c r="C11" s="957"/>
      <c r="D11" s="957"/>
      <c r="E11" s="957"/>
      <c r="F11" s="957"/>
      <c r="G11" s="957"/>
      <c r="H11" s="957"/>
    </row>
    <row r="12" spans="2:12" s="91" customFormat="1" ht="78" customHeight="1" thickBot="1" x14ac:dyDescent="0.25">
      <c r="B12" s="374">
        <v>3</v>
      </c>
      <c r="C12" s="375" t="s">
        <v>571</v>
      </c>
      <c r="D12" s="375" t="s">
        <v>572</v>
      </c>
      <c r="E12" s="375" t="s">
        <v>573</v>
      </c>
      <c r="F12" s="375" t="s">
        <v>574</v>
      </c>
      <c r="G12" s="375" t="s">
        <v>575</v>
      </c>
      <c r="H12" s="375" t="s">
        <v>576</v>
      </c>
    </row>
    <row r="13" spans="2:12" s="91" customFormat="1" ht="65.25" customHeight="1" thickBot="1" x14ac:dyDescent="0.25">
      <c r="B13" s="374">
        <v>2</v>
      </c>
      <c r="C13" s="375" t="s">
        <v>577</v>
      </c>
      <c r="D13" s="375" t="s">
        <v>578</v>
      </c>
      <c r="E13" s="375" t="s">
        <v>579</v>
      </c>
      <c r="F13" s="375" t="s">
        <v>142</v>
      </c>
      <c r="G13" s="375" t="s">
        <v>143</v>
      </c>
      <c r="H13" s="375" t="s">
        <v>144</v>
      </c>
    </row>
    <row r="14" spans="2:12" s="91" customFormat="1" ht="62.25" customHeight="1" thickBot="1" x14ac:dyDescent="0.25">
      <c r="B14" s="374">
        <v>1</v>
      </c>
      <c r="C14" s="375" t="s">
        <v>145</v>
      </c>
      <c r="D14" s="375" t="s">
        <v>146</v>
      </c>
      <c r="E14" s="375" t="s">
        <v>147</v>
      </c>
      <c r="F14" s="375" t="s">
        <v>148</v>
      </c>
      <c r="G14" s="375" t="s">
        <v>149</v>
      </c>
      <c r="H14" s="375" t="s">
        <v>150</v>
      </c>
    </row>
    <row r="15" spans="2:12" ht="57" customHeight="1" thickBot="1" x14ac:dyDescent="0.25">
      <c r="B15" s="374">
        <v>0</v>
      </c>
      <c r="C15" s="375" t="s">
        <v>151</v>
      </c>
      <c r="D15" s="375" t="s">
        <v>152</v>
      </c>
      <c r="E15" s="375" t="s">
        <v>153</v>
      </c>
      <c r="F15" s="375" t="s">
        <v>154</v>
      </c>
      <c r="G15" s="375" t="s">
        <v>155</v>
      </c>
      <c r="H15" s="375" t="s">
        <v>156</v>
      </c>
    </row>
    <row r="16" spans="2:12" ht="21.75" customHeight="1" x14ac:dyDescent="0.2">
      <c r="B16" s="954" t="s">
        <v>62</v>
      </c>
      <c r="C16" s="954"/>
      <c r="D16" s="954"/>
      <c r="E16" s="954"/>
      <c r="F16" s="954"/>
      <c r="G16" s="954"/>
      <c r="H16" s="954"/>
    </row>
    <row r="17" spans="3:6" s="23" customFormat="1" ht="21.75" customHeight="1" x14ac:dyDescent="0.5">
      <c r="C17" s="679" t="s">
        <v>619</v>
      </c>
      <c r="D17" s="679"/>
      <c r="E17" s="679"/>
      <c r="F17" s="679"/>
    </row>
    <row r="18" spans="3:6" s="23" customFormat="1" ht="21.75" customHeight="1" x14ac:dyDescent="0.5">
      <c r="C18" s="23" t="s">
        <v>66</v>
      </c>
    </row>
    <row r="19" spans="3:6" s="23" customFormat="1" ht="21.75" customHeight="1" x14ac:dyDescent="0.5">
      <c r="C19" s="23" t="s">
        <v>67</v>
      </c>
    </row>
    <row r="20" spans="3:6" s="679" customFormat="1" ht="21.75" customHeight="1" x14ac:dyDescent="0.5">
      <c r="C20" s="679" t="s">
        <v>636</v>
      </c>
    </row>
    <row r="21" spans="3:6" s="23" customFormat="1" ht="21.75" x14ac:dyDescent="0.5"/>
    <row r="22" spans="3:6" s="23" customFormat="1" ht="21.75" x14ac:dyDescent="0.5"/>
    <row r="23" spans="3:6" s="23" customFormat="1" ht="21.75" x14ac:dyDescent="0.5"/>
    <row r="24" spans="3:6" s="23" customFormat="1" ht="21.75" x14ac:dyDescent="0.5"/>
    <row r="25" spans="3:6" s="23" customFormat="1" ht="21.75" x14ac:dyDescent="0.5"/>
  </sheetData>
  <mergeCells count="12">
    <mergeCell ref="B4:H4"/>
    <mergeCell ref="E9:E11"/>
    <mergeCell ref="F9:F11"/>
    <mergeCell ref="J8:L8"/>
    <mergeCell ref="B3:H3"/>
    <mergeCell ref="B6:H6"/>
    <mergeCell ref="B16:H16"/>
    <mergeCell ref="G9:G11"/>
    <mergeCell ref="H9:H11"/>
    <mergeCell ref="C9:C11"/>
    <mergeCell ref="B9:B11"/>
    <mergeCell ref="D9:D11"/>
  </mergeCells>
  <phoneticPr fontId="18" type="noConversion"/>
  <printOptions horizontalCentered="1"/>
  <pageMargins left="0.23622047244094491" right="0.19685039370078741" top="0.82677165354330717" bottom="0.39370078740157483" header="0.35433070866141736" footer="0.15748031496062992"/>
  <pageSetup scale="77" orientation="landscape" verticalDpi="300" r:id="rId1"/>
  <headerFooter alignWithMargins="0">
    <oddFooter>&amp;C&amp;"CordiaUPC,Regular"&amp;14 7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9"/>
  </sheetPr>
  <dimension ref="A1:K34"/>
  <sheetViews>
    <sheetView showGridLines="0" view="pageBreakPreview" zoomScale="75" zoomScaleNormal="100" zoomScaleSheetLayoutView="75" workbookViewId="0">
      <pane xSplit="4" ySplit="4" topLeftCell="E5" activePane="bottomRight" state="frozen"/>
      <selection activeCell="M25" sqref="M25"/>
      <selection pane="topRight" activeCell="M25" sqref="M25"/>
      <selection pane="bottomLeft" activeCell="M25" sqref="M25"/>
      <selection pane="bottomRight" activeCell="L21" sqref="L21"/>
    </sheetView>
  </sheetViews>
  <sheetFormatPr defaultRowHeight="16.5" customHeight="1" x14ac:dyDescent="0.2"/>
  <cols>
    <col min="1" max="1" width="8.5703125" style="540" customWidth="1"/>
    <col min="2" max="2" width="13.42578125" style="540" customWidth="1"/>
    <col min="3" max="3" width="15.28515625" style="540" customWidth="1"/>
    <col min="4" max="4" width="30.85546875" style="540" customWidth="1"/>
    <col min="5" max="10" width="13.28515625" style="540" customWidth="1"/>
    <col min="11" max="11" width="11.140625" style="540" customWidth="1"/>
    <col min="12" max="12" width="36.7109375" style="539" customWidth="1"/>
    <col min="13" max="14" width="14.85546875" style="539" customWidth="1"/>
    <col min="15" max="16384" width="9.140625" style="539"/>
  </cols>
  <sheetData>
    <row r="1" spans="1:11" s="534" customFormat="1" ht="21.75" customHeight="1" x14ac:dyDescent="0.2">
      <c r="A1" s="967" t="s">
        <v>611</v>
      </c>
      <c r="B1" s="967"/>
      <c r="C1" s="967"/>
      <c r="D1" s="967"/>
      <c r="E1" s="967"/>
      <c r="F1" s="967"/>
      <c r="G1" s="967"/>
      <c r="H1" s="967"/>
      <c r="I1" s="967"/>
      <c r="J1" s="967"/>
      <c r="K1" s="967"/>
    </row>
    <row r="2" spans="1:11" s="537" customFormat="1" ht="19.5" customHeight="1" thickBot="1" x14ac:dyDescent="0.25">
      <c r="A2" s="535"/>
      <c r="B2" s="535"/>
      <c r="C2" s="535"/>
      <c r="D2" s="535"/>
      <c r="E2" s="535"/>
      <c r="F2" s="535"/>
      <c r="G2" s="535"/>
      <c r="H2" s="535"/>
      <c r="I2" s="536"/>
      <c r="J2" s="536"/>
      <c r="K2" s="536"/>
    </row>
    <row r="3" spans="1:11" s="538" customFormat="1" ht="22.5" x14ac:dyDescent="0.2">
      <c r="A3" s="968" t="s">
        <v>72</v>
      </c>
      <c r="B3" s="970" t="s">
        <v>212</v>
      </c>
      <c r="C3" s="971"/>
      <c r="D3" s="974" t="s">
        <v>608</v>
      </c>
      <c r="E3" s="543" t="s">
        <v>249</v>
      </c>
      <c r="F3" s="543"/>
      <c r="G3" s="543"/>
      <c r="H3" s="543"/>
      <c r="I3" s="543"/>
      <c r="J3" s="543"/>
      <c r="K3" s="976" t="s">
        <v>273</v>
      </c>
    </row>
    <row r="4" spans="1:11" s="538" customFormat="1" ht="63.75" thickBot="1" x14ac:dyDescent="0.25">
      <c r="A4" s="969"/>
      <c r="B4" s="972"/>
      <c r="C4" s="973"/>
      <c r="D4" s="975"/>
      <c r="E4" s="544" t="s">
        <v>609</v>
      </c>
      <c r="F4" s="544" t="s">
        <v>250</v>
      </c>
      <c r="G4" s="544" t="s">
        <v>251</v>
      </c>
      <c r="H4" s="544" t="s">
        <v>252</v>
      </c>
      <c r="I4" s="544" t="s">
        <v>253</v>
      </c>
      <c r="J4" s="544" t="s">
        <v>254</v>
      </c>
      <c r="K4" s="977"/>
    </row>
    <row r="5" spans="1:11" s="538" customFormat="1" ht="21" x14ac:dyDescent="0.2">
      <c r="A5" s="545">
        <v>1</v>
      </c>
      <c r="B5" s="965"/>
      <c r="C5" s="966"/>
      <c r="D5" s="546"/>
      <c r="E5" s="546"/>
      <c r="F5" s="546"/>
      <c r="G5" s="546"/>
      <c r="H5" s="546"/>
      <c r="I5" s="546"/>
      <c r="J5" s="546"/>
      <c r="K5" s="547"/>
    </row>
    <row r="6" spans="1:11" s="538" customFormat="1" ht="21" x14ac:dyDescent="0.2">
      <c r="A6" s="548">
        <v>2</v>
      </c>
      <c r="B6" s="964"/>
      <c r="C6" s="964"/>
      <c r="D6" s="549"/>
      <c r="E6" s="533"/>
      <c r="F6" s="533"/>
      <c r="G6" s="533"/>
      <c r="H6" s="533"/>
      <c r="I6" s="533"/>
      <c r="J6" s="533"/>
      <c r="K6" s="550"/>
    </row>
    <row r="7" spans="1:11" s="538" customFormat="1" ht="21" x14ac:dyDescent="0.2">
      <c r="A7" s="548">
        <v>3</v>
      </c>
      <c r="B7" s="964"/>
      <c r="C7" s="964"/>
      <c r="D7" s="549"/>
      <c r="E7" s="533"/>
      <c r="F7" s="533"/>
      <c r="G7" s="533"/>
      <c r="H7" s="533"/>
      <c r="I7" s="533"/>
      <c r="J7" s="533"/>
      <c r="K7" s="550"/>
    </row>
    <row r="8" spans="1:11" s="535" customFormat="1" ht="21" x14ac:dyDescent="0.2">
      <c r="A8" s="548">
        <v>4</v>
      </c>
      <c r="B8" s="964"/>
      <c r="C8" s="964"/>
      <c r="D8" s="549"/>
      <c r="E8" s="533"/>
      <c r="F8" s="533"/>
      <c r="G8" s="533"/>
      <c r="H8" s="533"/>
      <c r="I8" s="533"/>
      <c r="J8" s="533"/>
      <c r="K8" s="550"/>
    </row>
    <row r="9" spans="1:11" s="538" customFormat="1" ht="21" x14ac:dyDescent="0.2">
      <c r="A9" s="548">
        <v>5</v>
      </c>
      <c r="B9" s="964"/>
      <c r="C9" s="964"/>
      <c r="D9" s="549"/>
      <c r="E9" s="533"/>
      <c r="F9" s="533"/>
      <c r="G9" s="533"/>
      <c r="H9" s="533"/>
      <c r="I9" s="533"/>
      <c r="J9" s="533"/>
      <c r="K9" s="550"/>
    </row>
    <row r="10" spans="1:11" s="538" customFormat="1" ht="21" x14ac:dyDescent="0.2">
      <c r="A10" s="548">
        <v>6</v>
      </c>
      <c r="B10" s="964"/>
      <c r="C10" s="964"/>
      <c r="D10" s="549"/>
      <c r="E10" s="533"/>
      <c r="F10" s="533"/>
      <c r="G10" s="533"/>
      <c r="H10" s="533"/>
      <c r="I10" s="533"/>
      <c r="J10" s="533"/>
      <c r="K10" s="550"/>
    </row>
    <row r="11" spans="1:11" s="538" customFormat="1" ht="21" x14ac:dyDescent="0.2">
      <c r="A11" s="548">
        <v>7</v>
      </c>
      <c r="B11" s="964"/>
      <c r="C11" s="964"/>
      <c r="D11" s="549"/>
      <c r="E11" s="533"/>
      <c r="F11" s="533"/>
      <c r="G11" s="533"/>
      <c r="H11" s="533"/>
      <c r="I11" s="533"/>
      <c r="J11" s="533"/>
      <c r="K11" s="550"/>
    </row>
    <row r="12" spans="1:11" s="538" customFormat="1" ht="21" x14ac:dyDescent="0.2">
      <c r="A12" s="548">
        <v>8</v>
      </c>
      <c r="B12" s="964"/>
      <c r="C12" s="964"/>
      <c r="D12" s="549"/>
      <c r="E12" s="533"/>
      <c r="F12" s="533"/>
      <c r="G12" s="533"/>
      <c r="H12" s="533"/>
      <c r="I12" s="533"/>
      <c r="J12" s="533"/>
      <c r="K12" s="550"/>
    </row>
    <row r="13" spans="1:11" s="538" customFormat="1" ht="21" x14ac:dyDescent="0.2">
      <c r="A13" s="548">
        <v>9</v>
      </c>
      <c r="B13" s="964"/>
      <c r="C13" s="964"/>
      <c r="D13" s="549"/>
      <c r="E13" s="533"/>
      <c r="F13" s="533"/>
      <c r="G13" s="533"/>
      <c r="H13" s="533"/>
      <c r="I13" s="533"/>
      <c r="J13" s="533"/>
      <c r="K13" s="550"/>
    </row>
    <row r="14" spans="1:11" s="538" customFormat="1" ht="21" x14ac:dyDescent="0.2">
      <c r="A14" s="548">
        <v>10</v>
      </c>
      <c r="B14" s="964"/>
      <c r="C14" s="964"/>
      <c r="D14" s="549"/>
      <c r="E14" s="533"/>
      <c r="F14" s="533"/>
      <c r="G14" s="533"/>
      <c r="H14" s="533"/>
      <c r="I14" s="533"/>
      <c r="J14" s="533"/>
      <c r="K14" s="550"/>
    </row>
    <row r="15" spans="1:11" s="538" customFormat="1" ht="21" x14ac:dyDescent="0.2">
      <c r="A15" s="548">
        <v>11</v>
      </c>
      <c r="B15" s="964"/>
      <c r="C15" s="964"/>
      <c r="D15" s="549"/>
      <c r="E15" s="533"/>
      <c r="F15" s="533"/>
      <c r="G15" s="533"/>
      <c r="H15" s="533"/>
      <c r="I15" s="533"/>
      <c r="J15" s="533"/>
      <c r="K15" s="550"/>
    </row>
    <row r="16" spans="1:11" s="538" customFormat="1" ht="21" x14ac:dyDescent="0.2">
      <c r="A16" s="548">
        <v>12</v>
      </c>
      <c r="B16" s="964"/>
      <c r="C16" s="964"/>
      <c r="D16" s="549"/>
      <c r="E16" s="533"/>
      <c r="F16" s="533"/>
      <c r="G16" s="533"/>
      <c r="H16" s="533"/>
      <c r="I16" s="533"/>
      <c r="J16" s="533"/>
      <c r="K16" s="550"/>
    </row>
    <row r="17" spans="1:11" s="538" customFormat="1" ht="21" x14ac:dyDescent="0.2">
      <c r="A17" s="548">
        <v>13</v>
      </c>
      <c r="B17" s="964"/>
      <c r="C17" s="964"/>
      <c r="D17" s="549"/>
      <c r="E17" s="533"/>
      <c r="F17" s="533"/>
      <c r="G17" s="533"/>
      <c r="H17" s="533"/>
      <c r="I17" s="533"/>
      <c r="J17" s="533"/>
      <c r="K17" s="550"/>
    </row>
    <row r="18" spans="1:11" s="538" customFormat="1" ht="21" x14ac:dyDescent="0.2">
      <c r="A18" s="548">
        <v>14</v>
      </c>
      <c r="B18" s="964"/>
      <c r="C18" s="964"/>
      <c r="D18" s="549"/>
      <c r="E18" s="533"/>
      <c r="F18" s="533"/>
      <c r="G18" s="533"/>
      <c r="H18" s="533"/>
      <c r="I18" s="533"/>
      <c r="J18" s="533"/>
      <c r="K18" s="550"/>
    </row>
    <row r="19" spans="1:11" s="538" customFormat="1" ht="21" x14ac:dyDescent="0.2">
      <c r="A19" s="548">
        <v>15</v>
      </c>
      <c r="B19" s="964"/>
      <c r="C19" s="964"/>
      <c r="D19" s="549"/>
      <c r="E19" s="533"/>
      <c r="F19" s="533"/>
      <c r="G19" s="533"/>
      <c r="H19" s="533"/>
      <c r="I19" s="533"/>
      <c r="J19" s="533"/>
      <c r="K19" s="550"/>
    </row>
    <row r="20" spans="1:11" s="538" customFormat="1" ht="21" x14ac:dyDescent="0.2">
      <c r="A20" s="548">
        <v>16</v>
      </c>
      <c r="B20" s="964"/>
      <c r="C20" s="964"/>
      <c r="D20" s="549"/>
      <c r="E20" s="533"/>
      <c r="F20" s="533"/>
      <c r="G20" s="533"/>
      <c r="H20" s="533"/>
      <c r="I20" s="533"/>
      <c r="J20" s="533"/>
      <c r="K20" s="550"/>
    </row>
    <row r="21" spans="1:11" s="538" customFormat="1" ht="21" x14ac:dyDescent="0.2">
      <c r="A21" s="548">
        <v>17</v>
      </c>
      <c r="B21" s="964"/>
      <c r="C21" s="964"/>
      <c r="D21" s="549"/>
      <c r="E21" s="533"/>
      <c r="F21" s="533"/>
      <c r="G21" s="533"/>
      <c r="H21" s="533"/>
      <c r="I21" s="533"/>
      <c r="J21" s="533"/>
      <c r="K21" s="550"/>
    </row>
    <row r="22" spans="1:11" s="538" customFormat="1" ht="21" x14ac:dyDescent="0.2">
      <c r="A22" s="548">
        <v>18</v>
      </c>
      <c r="B22" s="964"/>
      <c r="C22" s="964"/>
      <c r="D22" s="549"/>
      <c r="E22" s="533"/>
      <c r="F22" s="533"/>
      <c r="G22" s="533"/>
      <c r="H22" s="533"/>
      <c r="I22" s="533"/>
      <c r="J22" s="533"/>
      <c r="K22" s="550"/>
    </row>
    <row r="23" spans="1:11" s="538" customFormat="1" ht="21" x14ac:dyDescent="0.2">
      <c r="A23" s="548">
        <v>19</v>
      </c>
      <c r="B23" s="964"/>
      <c r="C23" s="964"/>
      <c r="D23" s="549"/>
      <c r="E23" s="533"/>
      <c r="F23" s="533"/>
      <c r="G23" s="533"/>
      <c r="H23" s="533"/>
      <c r="I23" s="533"/>
      <c r="J23" s="533"/>
      <c r="K23" s="550"/>
    </row>
    <row r="24" spans="1:11" s="538" customFormat="1" ht="21.75" thickBot="1" x14ac:dyDescent="0.25">
      <c r="A24" s="548">
        <v>20</v>
      </c>
      <c r="B24" s="978"/>
      <c r="C24" s="979"/>
      <c r="D24" s="549"/>
      <c r="E24" s="533"/>
      <c r="F24" s="533"/>
      <c r="G24" s="533"/>
      <c r="H24" s="533"/>
      <c r="I24" s="533"/>
      <c r="J24" s="533"/>
      <c r="K24" s="550"/>
    </row>
    <row r="25" spans="1:11" ht="24.75" customHeight="1" thickBot="1" x14ac:dyDescent="0.25">
      <c r="A25" s="551" t="s">
        <v>610</v>
      </c>
      <c r="B25" s="552"/>
      <c r="C25" s="553"/>
      <c r="D25" s="554"/>
      <c r="E25" s="555"/>
      <c r="F25" s="555"/>
      <c r="G25" s="555"/>
      <c r="H25" s="555"/>
      <c r="I25" s="555"/>
      <c r="J25" s="555"/>
      <c r="K25" s="556"/>
    </row>
    <row r="26" spans="1:11" ht="16.5" customHeight="1" x14ac:dyDescent="0.2">
      <c r="G26" s="539"/>
      <c r="H26" s="539"/>
    </row>
    <row r="27" spans="1:11" ht="16.5" customHeight="1" x14ac:dyDescent="0.2">
      <c r="J27" s="539"/>
      <c r="K27" s="539"/>
    </row>
    <row r="28" spans="1:11" ht="16.5" customHeight="1" x14ac:dyDescent="0.2">
      <c r="F28" s="541"/>
      <c r="J28" s="539"/>
      <c r="K28" s="539"/>
    </row>
    <row r="29" spans="1:11" ht="16.5" customHeight="1" x14ac:dyDescent="0.2">
      <c r="F29" s="541"/>
      <c r="J29" s="539"/>
      <c r="K29" s="539"/>
    </row>
    <row r="30" spans="1:11" ht="16.5" customHeight="1" x14ac:dyDescent="0.2">
      <c r="F30" s="542"/>
      <c r="J30" s="539"/>
      <c r="K30" s="539"/>
    </row>
    <row r="31" spans="1:11" ht="16.5" customHeight="1" x14ac:dyDescent="0.2">
      <c r="F31" s="542"/>
      <c r="J31" s="539"/>
      <c r="K31" s="539"/>
    </row>
    <row r="32" spans="1:11" ht="16.5" customHeight="1" x14ac:dyDescent="0.2">
      <c r="F32" s="541"/>
      <c r="J32" s="539"/>
      <c r="K32" s="539"/>
    </row>
    <row r="33" spans="10:11" ht="16.5" customHeight="1" x14ac:dyDescent="0.2">
      <c r="J33" s="539"/>
      <c r="K33" s="539"/>
    </row>
    <row r="34" spans="10:11" ht="16.5" customHeight="1" x14ac:dyDescent="0.2">
      <c r="J34" s="539"/>
      <c r="K34" s="539"/>
    </row>
  </sheetData>
  <mergeCells count="25">
    <mergeCell ref="B16:C16"/>
    <mergeCell ref="B23:C23"/>
    <mergeCell ref="B24:C24"/>
    <mergeCell ref="B17:C17"/>
    <mergeCell ref="B18:C18"/>
    <mergeCell ref="B19:C19"/>
    <mergeCell ref="B20:C20"/>
    <mergeCell ref="B21:C21"/>
    <mergeCell ref="B22:C22"/>
    <mergeCell ref="B9:C9"/>
    <mergeCell ref="B10:C10"/>
    <mergeCell ref="B11:C11"/>
    <mergeCell ref="B12:C12"/>
    <mergeCell ref="B15:C15"/>
    <mergeCell ref="B14:C14"/>
    <mergeCell ref="B13:C13"/>
    <mergeCell ref="B8:C8"/>
    <mergeCell ref="B5:C5"/>
    <mergeCell ref="B6:C6"/>
    <mergeCell ref="A1:K1"/>
    <mergeCell ref="A3:A4"/>
    <mergeCell ref="B3:C4"/>
    <mergeCell ref="D3:D4"/>
    <mergeCell ref="K3:K4"/>
    <mergeCell ref="B7:C7"/>
  </mergeCells>
  <phoneticPr fontId="18" type="noConversion"/>
  <pageMargins left="0.98425196850393704" right="0.39370078740157483" top="0.98425196850393704" bottom="0.98425196850393704" header="0.51181102362204722" footer="0.51181102362204722"/>
  <pageSetup paperSize="9" scale="53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1"/>
  <sheetViews>
    <sheetView showGridLines="0" view="pageBreakPreview" topLeftCell="A31" zoomScaleNormal="100" zoomScaleSheetLayoutView="100" workbookViewId="0">
      <selection activeCell="P13" sqref="P13"/>
    </sheetView>
  </sheetViews>
  <sheetFormatPr defaultRowHeight="12.75" x14ac:dyDescent="0.2"/>
  <cols>
    <col min="1" max="1" width="3" customWidth="1"/>
    <col min="2" max="2" width="2.5703125" customWidth="1"/>
    <col min="12" max="12" width="4" customWidth="1"/>
  </cols>
  <sheetData>
    <row r="1" spans="2:11" ht="29.25" x14ac:dyDescent="0.6">
      <c r="C1" s="328" t="s">
        <v>255</v>
      </c>
      <c r="D1" s="328"/>
      <c r="E1" s="328"/>
      <c r="F1" s="328"/>
      <c r="G1" s="328"/>
      <c r="H1" s="328"/>
      <c r="I1" s="328"/>
      <c r="J1" s="328"/>
      <c r="K1" s="328"/>
    </row>
    <row r="2" spans="2:11" ht="12" customHeight="1" x14ac:dyDescent="0.6"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2:11" ht="23.25" x14ac:dyDescent="0.5">
      <c r="C3" s="36" t="s">
        <v>256</v>
      </c>
      <c r="D3" s="36"/>
      <c r="E3" s="36"/>
      <c r="F3" s="36"/>
      <c r="G3" s="36"/>
      <c r="H3" s="36"/>
      <c r="I3" s="36"/>
      <c r="J3" s="36"/>
      <c r="K3" s="36"/>
    </row>
    <row r="4" spans="2:11" ht="76.5" customHeight="1" x14ac:dyDescent="0.55000000000000004">
      <c r="C4" s="981" t="s">
        <v>539</v>
      </c>
      <c r="D4" s="981"/>
      <c r="E4" s="981"/>
      <c r="F4" s="981"/>
      <c r="G4" s="981"/>
      <c r="H4" s="981"/>
      <c r="I4" s="981"/>
      <c r="J4" s="981"/>
      <c r="K4" s="981"/>
    </row>
    <row r="5" spans="2:11" ht="13.5" customHeight="1" thickBot="1" x14ac:dyDescent="0.6">
      <c r="C5" s="49"/>
      <c r="D5" s="49"/>
      <c r="E5" s="49"/>
      <c r="F5" s="49"/>
      <c r="G5" s="49"/>
      <c r="H5" s="49"/>
      <c r="I5" s="49"/>
      <c r="J5" s="49"/>
      <c r="K5" s="49"/>
    </row>
    <row r="6" spans="2:11" ht="30.75" customHeight="1" x14ac:dyDescent="0.2">
      <c r="C6" s="982" t="s">
        <v>257</v>
      </c>
      <c r="D6" s="983"/>
      <c r="E6" s="983"/>
      <c r="F6" s="983"/>
      <c r="G6" s="983"/>
      <c r="H6" s="983"/>
      <c r="I6" s="983"/>
      <c r="J6" s="983"/>
      <c r="K6" s="984"/>
    </row>
    <row r="7" spans="2:11" ht="30.75" customHeight="1" x14ac:dyDescent="0.2">
      <c r="C7" s="985"/>
      <c r="D7" s="986"/>
      <c r="E7" s="986"/>
      <c r="F7" s="986"/>
      <c r="G7" s="986"/>
      <c r="H7" s="986"/>
      <c r="I7" s="986"/>
      <c r="J7" s="986"/>
      <c r="K7" s="987"/>
    </row>
    <row r="8" spans="2:11" ht="30.75" customHeight="1" x14ac:dyDescent="0.2">
      <c r="C8" s="985"/>
      <c r="D8" s="986"/>
      <c r="E8" s="986"/>
      <c r="F8" s="986"/>
      <c r="G8" s="986"/>
      <c r="H8" s="986"/>
      <c r="I8" s="986"/>
      <c r="J8" s="986"/>
      <c r="K8" s="987"/>
    </row>
    <row r="9" spans="2:11" ht="34.5" customHeight="1" x14ac:dyDescent="0.2">
      <c r="C9" s="985"/>
      <c r="D9" s="986"/>
      <c r="E9" s="986"/>
      <c r="F9" s="986"/>
      <c r="G9" s="986"/>
      <c r="H9" s="986"/>
      <c r="I9" s="986"/>
      <c r="J9" s="986"/>
      <c r="K9" s="987"/>
    </row>
    <row r="10" spans="2:11" ht="35.25" customHeight="1" x14ac:dyDescent="0.2">
      <c r="C10" s="985"/>
      <c r="D10" s="986"/>
      <c r="E10" s="986"/>
      <c r="F10" s="986"/>
      <c r="G10" s="986"/>
      <c r="H10" s="986"/>
      <c r="I10" s="986"/>
      <c r="J10" s="986"/>
      <c r="K10" s="987"/>
    </row>
    <row r="11" spans="2:11" ht="35.25" customHeight="1" x14ac:dyDescent="0.2">
      <c r="C11" s="985"/>
      <c r="D11" s="986"/>
      <c r="E11" s="986"/>
      <c r="F11" s="986"/>
      <c r="G11" s="986"/>
      <c r="H11" s="986"/>
      <c r="I11" s="986"/>
      <c r="J11" s="986"/>
      <c r="K11" s="987"/>
    </row>
    <row r="12" spans="2:11" ht="35.25" customHeight="1" x14ac:dyDescent="0.2">
      <c r="C12" s="985"/>
      <c r="D12" s="986"/>
      <c r="E12" s="986"/>
      <c r="F12" s="986"/>
      <c r="G12" s="986"/>
      <c r="H12" s="986"/>
      <c r="I12" s="986"/>
      <c r="J12" s="986"/>
      <c r="K12" s="987"/>
    </row>
    <row r="13" spans="2:11" ht="35.25" customHeight="1" x14ac:dyDescent="0.2">
      <c r="C13" s="985"/>
      <c r="D13" s="986"/>
      <c r="E13" s="986"/>
      <c r="F13" s="986"/>
      <c r="G13" s="986"/>
      <c r="H13" s="986"/>
      <c r="I13" s="986"/>
      <c r="J13" s="986"/>
      <c r="K13" s="987"/>
    </row>
    <row r="14" spans="2:11" ht="30" customHeight="1" x14ac:dyDescent="0.2">
      <c r="C14" s="985"/>
      <c r="D14" s="986"/>
      <c r="E14" s="986"/>
      <c r="F14" s="986"/>
      <c r="G14" s="986"/>
      <c r="H14" s="986"/>
      <c r="I14" s="986"/>
      <c r="J14" s="986"/>
      <c r="K14" s="987"/>
    </row>
    <row r="15" spans="2:11" ht="29.25" customHeight="1" x14ac:dyDescent="0.2">
      <c r="C15" s="985"/>
      <c r="D15" s="986"/>
      <c r="E15" s="986"/>
      <c r="F15" s="986"/>
      <c r="G15" s="986"/>
      <c r="H15" s="986"/>
      <c r="I15" s="986"/>
      <c r="J15" s="986"/>
      <c r="K15" s="987"/>
    </row>
    <row r="16" spans="2:11" ht="30" customHeight="1" x14ac:dyDescent="0.2">
      <c r="C16" s="985"/>
      <c r="D16" s="986"/>
      <c r="E16" s="986"/>
      <c r="F16" s="986"/>
      <c r="G16" s="986"/>
      <c r="H16" s="986"/>
      <c r="I16" s="986"/>
      <c r="J16" s="986"/>
      <c r="K16" s="987"/>
    </row>
    <row r="17" spans="1:11" ht="23.25" customHeight="1" thickBot="1" x14ac:dyDescent="0.25">
      <c r="C17" s="988"/>
      <c r="D17" s="989"/>
      <c r="E17" s="989"/>
      <c r="F17" s="989"/>
      <c r="G17" s="989"/>
      <c r="H17" s="989"/>
      <c r="I17" s="989"/>
      <c r="J17" s="989"/>
      <c r="K17" s="990"/>
    </row>
    <row r="18" spans="1:11" ht="10.5" customHeight="1" x14ac:dyDescent="0.2">
      <c r="C18" s="292"/>
      <c r="D18" s="292"/>
      <c r="E18" s="292"/>
      <c r="F18" s="292"/>
      <c r="G18" s="292"/>
      <c r="H18" s="292"/>
      <c r="I18" s="292"/>
      <c r="J18" s="292"/>
      <c r="K18" s="292"/>
    </row>
    <row r="19" spans="1:11" ht="24" x14ac:dyDescent="0.55000000000000004">
      <c r="C19" s="980" t="s">
        <v>621</v>
      </c>
      <c r="D19" s="980"/>
      <c r="E19" s="980"/>
      <c r="F19" s="980"/>
      <c r="G19" s="980"/>
      <c r="H19" s="980"/>
      <c r="I19" s="980"/>
      <c r="J19" s="980"/>
      <c r="K19" s="980"/>
    </row>
    <row r="20" spans="1:11" s="658" customFormat="1" ht="24" x14ac:dyDescent="0.55000000000000004">
      <c r="A20" s="659" t="s">
        <v>330</v>
      </c>
      <c r="B20" s="657"/>
      <c r="C20" s="657"/>
      <c r="D20" s="657"/>
      <c r="E20" s="657"/>
      <c r="F20" s="657"/>
      <c r="G20" s="657"/>
    </row>
    <row r="21" spans="1:11" s="658" customFormat="1" ht="24" x14ac:dyDescent="0.55000000000000004">
      <c r="A21" s="657"/>
      <c r="B21" s="660" t="s">
        <v>637</v>
      </c>
      <c r="C21" s="657"/>
      <c r="D21" s="657"/>
      <c r="E21" s="657"/>
      <c r="F21" s="657"/>
      <c r="G21" s="657"/>
    </row>
  </sheetData>
  <mergeCells count="3">
    <mergeCell ref="C19:K19"/>
    <mergeCell ref="C4:K4"/>
    <mergeCell ref="C6:K17"/>
  </mergeCells>
  <phoneticPr fontId="18" type="noConversion"/>
  <printOptions horizontalCentered="1"/>
  <pageMargins left="0.85" right="0.39370078740157483" top="0.75" bottom="0.82" header="0.51181102362204722" footer="0.51181102362204722"/>
  <pageSetup orientation="portrait" verticalDpi="300" r:id="rId1"/>
  <headerFooter alignWithMargins="0">
    <oddFooter>&amp;C&amp;"CordiaUPC,Regular"&amp;14 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6"/>
  <sheetViews>
    <sheetView showGridLines="0" view="pageBreakPreview" topLeftCell="A7" zoomScaleNormal="100" zoomScaleSheetLayoutView="100" workbookViewId="0">
      <selection activeCell="B46" sqref="B46:K46"/>
    </sheetView>
  </sheetViews>
  <sheetFormatPr defaultRowHeight="12.75" x14ac:dyDescent="0.2"/>
  <cols>
    <col min="1" max="1" width="4.140625" customWidth="1"/>
    <col min="10" max="10" width="12.42578125" customWidth="1"/>
    <col min="11" max="11" width="3.42578125" customWidth="1"/>
  </cols>
  <sheetData>
    <row r="1" spans="2:13" ht="23.25" x14ac:dyDescent="0.5">
      <c r="B1" s="1001" t="s">
        <v>258</v>
      </c>
      <c r="C1" s="1001"/>
      <c r="D1" s="1001"/>
      <c r="E1" s="1001"/>
      <c r="F1" s="1001"/>
      <c r="G1" s="1001"/>
      <c r="H1" s="1001"/>
      <c r="I1" s="1001"/>
      <c r="J1" s="1001"/>
      <c r="K1" s="66"/>
      <c r="L1" s="66"/>
      <c r="M1" s="66"/>
    </row>
    <row r="2" spans="2:13" ht="6" customHeight="1" x14ac:dyDescent="0.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13" ht="24" customHeight="1" x14ac:dyDescent="0.55000000000000004">
      <c r="B3" s="981" t="s">
        <v>540</v>
      </c>
      <c r="C3" s="981"/>
      <c r="D3" s="981"/>
      <c r="E3" s="981"/>
      <c r="F3" s="981"/>
      <c r="G3" s="981"/>
      <c r="H3" s="981"/>
      <c r="I3" s="981"/>
      <c r="J3" s="981"/>
      <c r="K3" s="5"/>
      <c r="L3" s="5"/>
      <c r="M3" s="5"/>
    </row>
    <row r="4" spans="2:13" ht="23.25" customHeight="1" x14ac:dyDescent="0.55000000000000004">
      <c r="B4" s="981"/>
      <c r="C4" s="981"/>
      <c r="D4" s="981"/>
      <c r="E4" s="981"/>
      <c r="F4" s="981"/>
      <c r="G4" s="981"/>
      <c r="H4" s="981"/>
      <c r="I4" s="981"/>
      <c r="J4" s="981"/>
      <c r="K4" s="4"/>
      <c r="L4" s="4"/>
      <c r="M4" s="4"/>
    </row>
    <row r="5" spans="2:13" ht="3" customHeight="1" x14ac:dyDescent="0.55000000000000004">
      <c r="B5" s="49"/>
      <c r="C5" s="49"/>
      <c r="D5" s="49"/>
      <c r="E5" s="49"/>
      <c r="F5" s="49"/>
      <c r="G5" s="49"/>
      <c r="H5" s="49"/>
      <c r="I5" s="49"/>
      <c r="J5" s="49"/>
      <c r="K5" s="4"/>
      <c r="L5" s="4"/>
      <c r="M5" s="4"/>
    </row>
    <row r="6" spans="2:13" s="658" customFormat="1" ht="24" x14ac:dyDescent="0.55000000000000004">
      <c r="B6" s="1002" t="s">
        <v>623</v>
      </c>
      <c r="C6" s="1003"/>
      <c r="D6" s="1003"/>
      <c r="E6" s="1003"/>
      <c r="F6" s="1003"/>
      <c r="G6" s="1003"/>
      <c r="H6" s="1003"/>
      <c r="I6" s="1003"/>
      <c r="J6" s="1003"/>
      <c r="K6" s="621"/>
      <c r="L6" s="621"/>
      <c r="M6" s="621"/>
    </row>
    <row r="7" spans="2:13" ht="6" customHeight="1" x14ac:dyDescent="0.55000000000000004">
      <c r="B7" s="327"/>
      <c r="C7" s="327"/>
      <c r="D7" s="327"/>
      <c r="E7" s="327"/>
      <c r="F7" s="327"/>
      <c r="G7" s="327"/>
      <c r="H7" s="327"/>
      <c r="I7" s="327"/>
      <c r="J7" s="327"/>
      <c r="K7" s="65"/>
      <c r="L7" s="65"/>
      <c r="M7" s="65"/>
    </row>
    <row r="8" spans="2:13" s="69" customFormat="1" ht="21.75" x14ac:dyDescent="0.5">
      <c r="B8" s="11" t="s">
        <v>200</v>
      </c>
      <c r="C8" s="23"/>
      <c r="D8" s="953" t="s">
        <v>259</v>
      </c>
      <c r="E8" s="953"/>
      <c r="F8" s="953"/>
      <c r="G8" s="23"/>
      <c r="H8" s="952" t="s">
        <v>260</v>
      </c>
      <c r="I8" s="952"/>
      <c r="J8" s="952"/>
    </row>
    <row r="9" spans="2:13" s="23" customFormat="1" ht="21.75" x14ac:dyDescent="0.5">
      <c r="B9" s="11"/>
      <c r="D9" s="12" t="s">
        <v>605</v>
      </c>
      <c r="E9" s="12"/>
      <c r="F9" s="12"/>
      <c r="H9" s="12" t="s">
        <v>605</v>
      </c>
      <c r="I9" s="528"/>
      <c r="J9" s="528"/>
    </row>
    <row r="10" spans="2:13" s="69" customFormat="1" ht="21.75" x14ac:dyDescent="0.5">
      <c r="B10" s="23"/>
      <c r="C10" s="23"/>
      <c r="D10" s="953" t="s">
        <v>262</v>
      </c>
      <c r="E10" s="953"/>
      <c r="F10" s="953"/>
      <c r="G10" s="23"/>
      <c r="H10" s="952" t="s">
        <v>448</v>
      </c>
      <c r="I10" s="952"/>
      <c r="J10" s="952"/>
    </row>
    <row r="11" spans="2:13" s="69" customFormat="1" ht="21.75" x14ac:dyDescent="0.5">
      <c r="B11" s="23"/>
      <c r="C11" s="23"/>
      <c r="D11" s="12" t="s">
        <v>58</v>
      </c>
      <c r="E11" s="12"/>
      <c r="F11" s="12"/>
      <c r="G11" s="23"/>
      <c r="H11" s="12" t="s">
        <v>64</v>
      </c>
      <c r="I11" s="528"/>
      <c r="J11" s="528"/>
    </row>
    <row r="12" spans="2:13" s="69" customFormat="1" ht="21.75" x14ac:dyDescent="0.5">
      <c r="B12" s="11" t="s">
        <v>261</v>
      </c>
      <c r="C12" s="23"/>
      <c r="D12" s="952" t="s">
        <v>61</v>
      </c>
      <c r="E12" s="952"/>
      <c r="F12" s="952"/>
      <c r="G12" s="23"/>
      <c r="H12" s="952" t="s">
        <v>606</v>
      </c>
      <c r="I12" s="952"/>
      <c r="J12" s="952"/>
    </row>
    <row r="13" spans="2:13" s="69" customFormat="1" ht="21.75" x14ac:dyDescent="0.5">
      <c r="B13" s="11"/>
      <c r="C13" s="23"/>
      <c r="D13" s="12" t="s">
        <v>607</v>
      </c>
      <c r="E13" s="528"/>
      <c r="F13" s="528"/>
      <c r="G13" s="23"/>
      <c r="H13" s="12" t="s">
        <v>601</v>
      </c>
      <c r="I13" s="528"/>
      <c r="J13" s="528"/>
    </row>
    <row r="14" spans="2:13" s="69" customFormat="1" ht="21.75" x14ac:dyDescent="0.5">
      <c r="B14" s="11"/>
      <c r="C14" s="23"/>
      <c r="D14" s="12" t="s">
        <v>68</v>
      </c>
      <c r="E14" s="528"/>
      <c r="F14" s="528"/>
      <c r="G14" s="23"/>
      <c r="H14" s="12"/>
      <c r="I14" s="528"/>
      <c r="J14" s="528"/>
    </row>
    <row r="15" spans="2:13" s="69" customFormat="1" ht="21.75" x14ac:dyDescent="0.5">
      <c r="B15" s="11" t="s">
        <v>261</v>
      </c>
      <c r="C15" s="23"/>
      <c r="D15" s="952" t="s">
        <v>263</v>
      </c>
      <c r="E15" s="952"/>
      <c r="F15" s="952"/>
      <c r="G15" s="23"/>
      <c r="H15" s="952"/>
      <c r="I15" s="952"/>
      <c r="J15" s="952"/>
    </row>
    <row r="16" spans="2:13" s="658" customFormat="1" ht="24" x14ac:dyDescent="0.55000000000000004">
      <c r="B16" s="681" t="s">
        <v>624</v>
      </c>
      <c r="C16" s="682"/>
      <c r="D16" s="682"/>
      <c r="E16" s="682"/>
      <c r="F16" s="682"/>
      <c r="G16" s="682"/>
      <c r="H16" s="682"/>
      <c r="I16" s="682"/>
      <c r="J16" s="682"/>
      <c r="K16" s="683"/>
      <c r="L16" s="683"/>
      <c r="M16" s="683"/>
    </row>
    <row r="17" spans="2:12" ht="5.25" customHeight="1" thickBot="1" x14ac:dyDescent="0.55000000000000004">
      <c r="C17" s="29"/>
      <c r="D17" s="323"/>
      <c r="E17" s="323"/>
      <c r="F17" s="323"/>
      <c r="G17" s="323"/>
      <c r="H17" s="323"/>
      <c r="I17" s="323"/>
      <c r="J17" s="323"/>
    </row>
    <row r="18" spans="2:12" ht="12" customHeight="1" x14ac:dyDescent="0.2">
      <c r="B18" s="992" t="s">
        <v>590</v>
      </c>
      <c r="C18" s="993"/>
      <c r="D18" s="993"/>
      <c r="E18" s="993"/>
      <c r="F18" s="993"/>
      <c r="G18" s="993"/>
      <c r="H18" s="993"/>
      <c r="I18" s="993"/>
      <c r="J18" s="994"/>
      <c r="K18" s="35"/>
    </row>
    <row r="19" spans="2:12" ht="26.25" customHeight="1" x14ac:dyDescent="0.2">
      <c r="B19" s="995"/>
      <c r="C19" s="996"/>
      <c r="D19" s="996"/>
      <c r="E19" s="996"/>
      <c r="F19" s="996"/>
      <c r="G19" s="996"/>
      <c r="H19" s="996"/>
      <c r="I19" s="996"/>
      <c r="J19" s="997"/>
      <c r="K19" s="35"/>
    </row>
    <row r="20" spans="2:12" ht="21" customHeight="1" x14ac:dyDescent="0.2">
      <c r="B20" s="995"/>
      <c r="C20" s="996"/>
      <c r="D20" s="996"/>
      <c r="E20" s="996"/>
      <c r="F20" s="996"/>
      <c r="G20" s="996"/>
      <c r="H20" s="996"/>
      <c r="I20" s="996"/>
      <c r="J20" s="997"/>
      <c r="K20" s="35"/>
    </row>
    <row r="21" spans="2:12" ht="26.25" customHeight="1" x14ac:dyDescent="0.2">
      <c r="B21" s="995"/>
      <c r="C21" s="996"/>
      <c r="D21" s="996"/>
      <c r="E21" s="996"/>
      <c r="F21" s="996"/>
      <c r="G21" s="996"/>
      <c r="H21" s="996"/>
      <c r="I21" s="996"/>
      <c r="J21" s="997"/>
      <c r="K21" s="35"/>
    </row>
    <row r="22" spans="2:12" ht="26.25" customHeight="1" x14ac:dyDescent="0.2">
      <c r="B22" s="995"/>
      <c r="C22" s="996"/>
      <c r="D22" s="996"/>
      <c r="E22" s="996"/>
      <c r="F22" s="996"/>
      <c r="G22" s="996"/>
      <c r="H22" s="996"/>
      <c r="I22" s="996"/>
      <c r="J22" s="997"/>
      <c r="K22" s="35"/>
    </row>
    <row r="23" spans="2:12" ht="26.25" customHeight="1" x14ac:dyDescent="0.2">
      <c r="B23" s="995"/>
      <c r="C23" s="996"/>
      <c r="D23" s="996"/>
      <c r="E23" s="996"/>
      <c r="F23" s="996"/>
      <c r="G23" s="996"/>
      <c r="H23" s="996"/>
      <c r="I23" s="996"/>
      <c r="J23" s="997"/>
      <c r="K23" s="35"/>
    </row>
    <row r="24" spans="2:12" ht="12.75" customHeight="1" x14ac:dyDescent="0.2">
      <c r="B24" s="995"/>
      <c r="C24" s="996"/>
      <c r="D24" s="996"/>
      <c r="E24" s="996"/>
      <c r="F24" s="996"/>
      <c r="G24" s="996"/>
      <c r="H24" s="996"/>
      <c r="I24" s="996"/>
      <c r="J24" s="997"/>
      <c r="K24" s="35"/>
    </row>
    <row r="25" spans="2:12" ht="15.75" customHeight="1" x14ac:dyDescent="0.2">
      <c r="B25" s="995"/>
      <c r="C25" s="996"/>
      <c r="D25" s="996"/>
      <c r="E25" s="996"/>
      <c r="F25" s="996"/>
      <c r="G25" s="996"/>
      <c r="H25" s="996"/>
      <c r="I25" s="996"/>
      <c r="J25" s="997"/>
      <c r="K25" s="35"/>
    </row>
    <row r="26" spans="2:12" ht="12.75" customHeight="1" x14ac:dyDescent="0.2">
      <c r="B26" s="995"/>
      <c r="C26" s="996"/>
      <c r="D26" s="996"/>
      <c r="E26" s="996"/>
      <c r="F26" s="996"/>
      <c r="G26" s="996"/>
      <c r="H26" s="996"/>
      <c r="I26" s="996"/>
      <c r="J26" s="997"/>
      <c r="K26" s="35"/>
    </row>
    <row r="27" spans="2:12" ht="12.75" customHeight="1" x14ac:dyDescent="0.2">
      <c r="B27" s="995"/>
      <c r="C27" s="996"/>
      <c r="D27" s="996"/>
      <c r="E27" s="996"/>
      <c r="F27" s="996"/>
      <c r="G27" s="996"/>
      <c r="H27" s="996"/>
      <c r="I27" s="996"/>
      <c r="J27" s="997"/>
      <c r="K27" s="35"/>
    </row>
    <row r="28" spans="2:12" ht="12.75" customHeight="1" thickBot="1" x14ac:dyDescent="0.25">
      <c r="B28" s="998"/>
      <c r="C28" s="999"/>
      <c r="D28" s="999"/>
      <c r="E28" s="999"/>
      <c r="F28" s="999"/>
      <c r="G28" s="999"/>
      <c r="H28" s="999"/>
      <c r="I28" s="999"/>
      <c r="J28" s="1000"/>
      <c r="K28" s="35"/>
    </row>
    <row r="29" spans="2:12" ht="24" x14ac:dyDescent="0.55000000000000004">
      <c r="B29" s="951" t="s">
        <v>704</v>
      </c>
      <c r="C29" s="951"/>
      <c r="D29" s="951"/>
      <c r="E29" s="951"/>
      <c r="F29" s="951"/>
      <c r="G29" s="951"/>
      <c r="H29" s="951"/>
      <c r="I29" s="951"/>
      <c r="J29" s="951"/>
      <c r="K29" s="5"/>
      <c r="L29" s="5"/>
    </row>
    <row r="30" spans="2:12" ht="9" customHeight="1" thickBot="1" x14ac:dyDescent="0.6">
      <c r="B30" s="4"/>
      <c r="C30" s="4"/>
      <c r="D30" s="4"/>
      <c r="E30" s="4"/>
      <c r="F30" s="4"/>
      <c r="G30" s="4"/>
      <c r="H30" s="4"/>
      <c r="I30" s="4"/>
      <c r="J30" s="4"/>
      <c r="K30" s="5"/>
      <c r="L30" s="5"/>
    </row>
    <row r="31" spans="2:12" ht="12.75" customHeight="1" x14ac:dyDescent="0.2">
      <c r="B31" s="992" t="s">
        <v>591</v>
      </c>
      <c r="C31" s="993"/>
      <c r="D31" s="993"/>
      <c r="E31" s="993"/>
      <c r="F31" s="993"/>
      <c r="G31" s="993"/>
      <c r="H31" s="993"/>
      <c r="I31" s="993"/>
      <c r="J31" s="994"/>
      <c r="K31" s="35"/>
    </row>
    <row r="32" spans="2:12" ht="23.25" customHeight="1" x14ac:dyDescent="0.2">
      <c r="B32" s="995"/>
      <c r="C32" s="996"/>
      <c r="D32" s="996"/>
      <c r="E32" s="996"/>
      <c r="F32" s="996"/>
      <c r="G32" s="996"/>
      <c r="H32" s="996"/>
      <c r="I32" s="996"/>
      <c r="J32" s="997"/>
      <c r="K32" s="35"/>
    </row>
    <row r="33" spans="1:11" ht="23.25" customHeight="1" x14ac:dyDescent="0.2">
      <c r="B33" s="995"/>
      <c r="C33" s="996"/>
      <c r="D33" s="996"/>
      <c r="E33" s="996"/>
      <c r="F33" s="996"/>
      <c r="G33" s="996"/>
      <c r="H33" s="996"/>
      <c r="I33" s="996"/>
      <c r="J33" s="997"/>
      <c r="K33" s="35"/>
    </row>
    <row r="34" spans="1:11" ht="23.25" customHeight="1" x14ac:dyDescent="0.2">
      <c r="B34" s="995"/>
      <c r="C34" s="996"/>
      <c r="D34" s="996"/>
      <c r="E34" s="996"/>
      <c r="F34" s="996"/>
      <c r="G34" s="996"/>
      <c r="H34" s="996"/>
      <c r="I34" s="996"/>
      <c r="J34" s="997"/>
      <c r="K34" s="35"/>
    </row>
    <row r="35" spans="1:11" ht="23.25" customHeight="1" x14ac:dyDescent="0.2">
      <c r="B35" s="995"/>
      <c r="C35" s="996"/>
      <c r="D35" s="996"/>
      <c r="E35" s="996"/>
      <c r="F35" s="996"/>
      <c r="G35" s="996"/>
      <c r="H35" s="996"/>
      <c r="I35" s="996"/>
      <c r="J35" s="997"/>
      <c r="K35" s="35"/>
    </row>
    <row r="36" spans="1:11" ht="26.25" customHeight="1" x14ac:dyDescent="0.2">
      <c r="B36" s="995"/>
      <c r="C36" s="996"/>
      <c r="D36" s="996"/>
      <c r="E36" s="996"/>
      <c r="F36" s="996"/>
      <c r="G36" s="996"/>
      <c r="H36" s="996"/>
      <c r="I36" s="996"/>
      <c r="J36" s="997"/>
      <c r="K36" s="35"/>
    </row>
    <row r="37" spans="1:11" ht="26.25" customHeight="1" x14ac:dyDescent="0.2">
      <c r="B37" s="995"/>
      <c r="C37" s="996"/>
      <c r="D37" s="996"/>
      <c r="E37" s="996"/>
      <c r="F37" s="996"/>
      <c r="G37" s="996"/>
      <c r="H37" s="996"/>
      <c r="I37" s="996"/>
      <c r="J37" s="997"/>
      <c r="K37" s="35"/>
    </row>
    <row r="38" spans="1:11" ht="12.75" customHeight="1" x14ac:dyDescent="0.2">
      <c r="B38" s="995"/>
      <c r="C38" s="996"/>
      <c r="D38" s="996"/>
      <c r="E38" s="996"/>
      <c r="F38" s="996"/>
      <c r="G38" s="996"/>
      <c r="H38" s="996"/>
      <c r="I38" s="996"/>
      <c r="J38" s="997"/>
      <c r="K38" s="35"/>
    </row>
    <row r="39" spans="1:11" ht="12.75" hidden="1" customHeight="1" x14ac:dyDescent="0.2">
      <c r="B39" s="995"/>
      <c r="C39" s="996"/>
      <c r="D39" s="996"/>
      <c r="E39" s="996"/>
      <c r="F39" s="996"/>
      <c r="G39" s="996"/>
      <c r="H39" s="996"/>
      <c r="I39" s="996"/>
      <c r="J39" s="997"/>
      <c r="K39" s="35"/>
    </row>
    <row r="40" spans="1:11" ht="12.75" hidden="1" customHeight="1" x14ac:dyDescent="0.2">
      <c r="B40" s="995"/>
      <c r="C40" s="996"/>
      <c r="D40" s="996"/>
      <c r="E40" s="996"/>
      <c r="F40" s="996"/>
      <c r="G40" s="996"/>
      <c r="H40" s="996"/>
      <c r="I40" s="996"/>
      <c r="J40" s="997"/>
      <c r="K40" s="35"/>
    </row>
    <row r="41" spans="1:11" ht="12.75" customHeight="1" x14ac:dyDescent="0.2">
      <c r="B41" s="995"/>
      <c r="C41" s="996"/>
      <c r="D41" s="996"/>
      <c r="E41" s="996"/>
      <c r="F41" s="996"/>
      <c r="G41" s="996"/>
      <c r="H41" s="996"/>
      <c r="I41" s="996"/>
      <c r="J41" s="997"/>
      <c r="K41" s="35"/>
    </row>
    <row r="42" spans="1:11" ht="12.75" customHeight="1" thickBot="1" x14ac:dyDescent="0.25">
      <c r="B42" s="998"/>
      <c r="C42" s="999"/>
      <c r="D42" s="999"/>
      <c r="E42" s="999"/>
      <c r="F42" s="999"/>
      <c r="G42" s="999"/>
      <c r="H42" s="999"/>
      <c r="I42" s="999"/>
      <c r="J42" s="1000"/>
      <c r="K42" s="35"/>
    </row>
    <row r="43" spans="1:11" ht="24" x14ac:dyDescent="0.55000000000000004">
      <c r="B43" s="951" t="s">
        <v>706</v>
      </c>
      <c r="C43" s="951"/>
      <c r="D43" s="951"/>
      <c r="E43" s="951"/>
      <c r="F43" s="951"/>
      <c r="G43" s="951"/>
      <c r="H43" s="951"/>
      <c r="I43" s="951"/>
      <c r="J43" s="951"/>
      <c r="K43" s="5"/>
    </row>
    <row r="44" spans="1:11" ht="6.75" customHeight="1" x14ac:dyDescent="0.55000000000000004">
      <c r="B44" s="4"/>
      <c r="C44" s="4"/>
      <c r="D44" s="4"/>
      <c r="E44" s="4"/>
      <c r="F44" s="4"/>
      <c r="G44" s="4"/>
      <c r="H44" s="4"/>
      <c r="I44" s="4"/>
      <c r="J44" s="4"/>
      <c r="K44" s="5"/>
    </row>
    <row r="45" spans="1:11" s="658" customFormat="1" ht="24" x14ac:dyDescent="0.55000000000000004">
      <c r="B45" s="922" t="s">
        <v>622</v>
      </c>
      <c r="C45" s="922"/>
      <c r="D45" s="922"/>
      <c r="E45" s="922"/>
      <c r="F45" s="922"/>
      <c r="G45" s="922"/>
      <c r="H45" s="922"/>
      <c r="I45" s="922"/>
      <c r="J45" s="922"/>
      <c r="K45" s="680"/>
    </row>
    <row r="46" spans="1:11" ht="21.75" x14ac:dyDescent="0.5">
      <c r="A46" s="23"/>
      <c r="B46" s="991" t="s">
        <v>65</v>
      </c>
      <c r="C46" s="991"/>
      <c r="D46" s="991"/>
      <c r="E46" s="991"/>
      <c r="F46" s="991"/>
      <c r="G46" s="991"/>
      <c r="H46" s="991"/>
      <c r="I46" s="991"/>
      <c r="J46" s="991"/>
      <c r="K46" s="991"/>
    </row>
  </sheetData>
  <mergeCells count="17">
    <mergeCell ref="B1:J1"/>
    <mergeCell ref="B6:J6"/>
    <mergeCell ref="D8:F8"/>
    <mergeCell ref="H8:J8"/>
    <mergeCell ref="D10:F10"/>
    <mergeCell ref="H10:J10"/>
    <mergeCell ref="B46:K46"/>
    <mergeCell ref="B3:J4"/>
    <mergeCell ref="D12:F12"/>
    <mergeCell ref="B45:J45"/>
    <mergeCell ref="H12:J12"/>
    <mergeCell ref="D15:F15"/>
    <mergeCell ref="H15:J15"/>
    <mergeCell ref="B43:J43"/>
    <mergeCell ref="B18:J28"/>
    <mergeCell ref="B31:J42"/>
    <mergeCell ref="B29:J29"/>
  </mergeCells>
  <phoneticPr fontId="18" type="noConversion"/>
  <pageMargins left="0.95" right="0.39370078740157483" top="0.74803149606299213" bottom="0.55118110236220474" header="0.51181102362204722" footer="0.27559055118110237"/>
  <pageSetup paperSize="9" scale="93" orientation="portrait" r:id="rId1"/>
  <headerFooter alignWithMargins="0">
    <oddFooter>&amp;C&amp;"CordiaUPC,Regular"&amp;14 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83" r:id="rId4" name="Check Box 15">
              <controlPr defaultSize="0" autoFill="0" autoLine="0" autoPict="0">
                <anchor moveWithCells="1">
                  <from>
                    <xdr:col>2</xdr:col>
                    <xdr:colOff>314325</xdr:colOff>
                    <xdr:row>7</xdr:row>
                    <xdr:rowOff>38100</xdr:rowOff>
                  </from>
                  <to>
                    <xdr:col>3</xdr:col>
                    <xdr:colOff>409575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5" name="Check Box 16">
              <controlPr defaultSize="0" autoFill="0" autoLine="0" autoPict="0">
                <anchor moveWithCells="1">
                  <from>
                    <xdr:col>2</xdr:col>
                    <xdr:colOff>314325</xdr:colOff>
                    <xdr:row>9</xdr:row>
                    <xdr:rowOff>38100</xdr:rowOff>
                  </from>
                  <to>
                    <xdr:col>3</xdr:col>
                    <xdr:colOff>409575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6" name="Check Box 17">
              <controlPr defaultSize="0" autoFill="0" autoLine="0" autoPict="0">
                <anchor moveWithCells="1">
                  <from>
                    <xdr:col>2</xdr:col>
                    <xdr:colOff>314325</xdr:colOff>
                    <xdr:row>11</xdr:row>
                    <xdr:rowOff>38100</xdr:rowOff>
                  </from>
                  <to>
                    <xdr:col>3</xdr:col>
                    <xdr:colOff>409575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7" name="Check Box 18">
              <controlPr defaultSize="0" autoFill="0" autoLine="0" autoPict="0">
                <anchor moveWithCells="1">
                  <from>
                    <xdr:col>6</xdr:col>
                    <xdr:colOff>314325</xdr:colOff>
                    <xdr:row>7</xdr:row>
                    <xdr:rowOff>38100</xdr:rowOff>
                  </from>
                  <to>
                    <xdr:col>7</xdr:col>
                    <xdr:colOff>409575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8" name="Check Box 19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38100</xdr:rowOff>
                  </from>
                  <to>
                    <xdr:col>7</xdr:col>
                    <xdr:colOff>409575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9" name="Check Box 20">
              <controlPr defaultSize="0" autoFill="0" autoLine="0" autoPict="0">
                <anchor moveWithCells="1">
                  <from>
                    <xdr:col>6</xdr:col>
                    <xdr:colOff>314325</xdr:colOff>
                    <xdr:row>11</xdr:row>
                    <xdr:rowOff>38100</xdr:rowOff>
                  </from>
                  <to>
                    <xdr:col>7</xdr:col>
                    <xdr:colOff>409575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0" name="Check Box 21">
              <controlPr defaultSize="0" autoFill="0" autoLine="0" autoPict="0">
                <anchor moveWithCells="1">
                  <from>
                    <xdr:col>2</xdr:col>
                    <xdr:colOff>314325</xdr:colOff>
                    <xdr:row>14</xdr:row>
                    <xdr:rowOff>38100</xdr:rowOff>
                  </from>
                  <to>
                    <xdr:col>3</xdr:col>
                    <xdr:colOff>409575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1" name="Check Box 22">
              <controlPr defaultSize="0" autoFill="0" autoLine="0" autoPict="0">
                <anchor moveWithCells="1">
                  <from>
                    <xdr:col>2</xdr:col>
                    <xdr:colOff>314325</xdr:colOff>
                    <xdr:row>14</xdr:row>
                    <xdr:rowOff>38100</xdr:rowOff>
                  </from>
                  <to>
                    <xdr:col>3</xdr:col>
                    <xdr:colOff>409575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2" name="Check Box 23">
              <controlPr defaultSize="0" autoFill="0" autoLine="0" autoPict="0">
                <anchor moveWithCells="1">
                  <from>
                    <xdr:col>2</xdr:col>
                    <xdr:colOff>314325</xdr:colOff>
                    <xdr:row>11</xdr:row>
                    <xdr:rowOff>38100</xdr:rowOff>
                  </from>
                  <to>
                    <xdr:col>3</xdr:col>
                    <xdr:colOff>409575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M11"/>
  <sheetViews>
    <sheetView showGridLines="0" view="pageBreakPreview" topLeftCell="A16" zoomScaleNormal="100" zoomScaleSheetLayoutView="100" workbookViewId="0">
      <selection activeCell="E7" sqref="E7"/>
    </sheetView>
  </sheetViews>
  <sheetFormatPr defaultRowHeight="12.75" x14ac:dyDescent="0.2"/>
  <cols>
    <col min="1" max="1" width="1.28515625" customWidth="1"/>
    <col min="2" max="2" width="4.5703125" customWidth="1"/>
    <col min="3" max="3" width="3.28515625" customWidth="1"/>
    <col min="4" max="4" width="3.7109375" customWidth="1"/>
    <col min="5" max="5" width="12" customWidth="1"/>
    <col min="6" max="6" width="13.7109375" customWidth="1"/>
    <col min="7" max="7" width="10.28515625" customWidth="1"/>
    <col min="8" max="8" width="11.7109375" customWidth="1"/>
    <col min="9" max="9" width="6.7109375" customWidth="1"/>
    <col min="10" max="10" width="9.28515625" customWidth="1"/>
    <col min="11" max="11" width="11.42578125" customWidth="1"/>
    <col min="12" max="12" width="5.42578125" customWidth="1"/>
    <col min="13" max="13" width="5.28515625" customWidth="1"/>
    <col min="14" max="14" width="1.85546875" customWidth="1"/>
  </cols>
  <sheetData>
    <row r="1" spans="2:13" ht="29.25" x14ac:dyDescent="0.6">
      <c r="B1" s="25" t="s">
        <v>264</v>
      </c>
      <c r="C1" s="25"/>
    </row>
    <row r="2" spans="2:13" ht="13.5" customHeight="1" x14ac:dyDescent="0.6">
      <c r="B2" s="25"/>
      <c r="C2" s="25"/>
    </row>
    <row r="3" spans="2:13" ht="25.5" customHeight="1" x14ac:dyDescent="0.55000000000000004">
      <c r="B3" s="3"/>
      <c r="C3" s="3"/>
      <c r="D3" s="37" t="s">
        <v>541</v>
      </c>
      <c r="E3" s="37"/>
      <c r="F3" s="37"/>
      <c r="G3" s="37"/>
      <c r="H3" s="37"/>
      <c r="I3" s="37"/>
      <c r="J3" s="37"/>
      <c r="K3" s="37"/>
      <c r="L3" s="37"/>
      <c r="M3" s="37"/>
    </row>
    <row r="4" spans="2:13" ht="6.75" customHeight="1" x14ac:dyDescent="0.55000000000000004">
      <c r="B4" s="3"/>
      <c r="C4" s="3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2:13" ht="24" x14ac:dyDescent="0.55000000000000004">
      <c r="E5" s="37" t="s">
        <v>759</v>
      </c>
      <c r="F5" s="37"/>
      <c r="G5" s="37"/>
      <c r="H5" s="37"/>
      <c r="I5" s="37"/>
      <c r="J5" s="37"/>
      <c r="K5" s="37"/>
      <c r="L5" s="37"/>
      <c r="M5" s="37"/>
    </row>
    <row r="6" spans="2:13" ht="24" x14ac:dyDescent="0.55000000000000004">
      <c r="E6" s="37" t="s">
        <v>760</v>
      </c>
      <c r="F6" s="37"/>
      <c r="G6" s="37"/>
      <c r="H6" s="37"/>
      <c r="I6" s="37"/>
      <c r="J6" s="37"/>
      <c r="K6" s="37"/>
      <c r="L6" s="37"/>
      <c r="M6" s="3"/>
    </row>
    <row r="7" spans="2:13" ht="24" x14ac:dyDescent="0.55000000000000004">
      <c r="E7" s="37" t="s">
        <v>761</v>
      </c>
      <c r="F7" s="37"/>
      <c r="G7" s="37"/>
      <c r="H7" s="37"/>
      <c r="I7" s="37"/>
      <c r="J7" s="37"/>
      <c r="K7" s="37"/>
      <c r="L7" s="37"/>
      <c r="M7" s="3"/>
    </row>
    <row r="8" spans="2:13" ht="27" customHeight="1" x14ac:dyDescent="0.55000000000000004">
      <c r="B8" s="3"/>
      <c r="C8" s="3"/>
      <c r="D8" s="37" t="s">
        <v>265</v>
      </c>
      <c r="E8" s="37"/>
      <c r="F8" s="37"/>
      <c r="G8" s="37"/>
      <c r="H8" s="37"/>
      <c r="I8" s="37"/>
      <c r="J8" s="37"/>
      <c r="K8" s="37"/>
      <c r="L8" s="37"/>
      <c r="M8" s="3"/>
    </row>
    <row r="9" spans="2:13" ht="30.75" customHeight="1" x14ac:dyDescent="0.5">
      <c r="B9" s="38"/>
      <c r="C9" s="38"/>
    </row>
    <row r="10" spans="2:13" ht="59.25" customHeight="1" x14ac:dyDescent="0.2"/>
    <row r="11" spans="2:13" ht="59.25" customHeight="1" x14ac:dyDescent="0.2"/>
  </sheetData>
  <phoneticPr fontId="18" type="noConversion"/>
  <printOptions horizontalCentered="1"/>
  <pageMargins left="0.68" right="0.15748031496062992" top="0.78740157480314965" bottom="0.98425196850393704" header="0.51181102362204722" footer="0.51181102362204722"/>
  <pageSetup paperSize="9" orientation="portrait" r:id="rId1"/>
  <headerFooter alignWithMargins="0">
    <oddFooter>&amp;C&amp;"CordiaUPC,Regular"&amp;14 10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N44"/>
  <sheetViews>
    <sheetView showGridLines="0" view="pageBreakPreview" topLeftCell="A19" zoomScale="90" zoomScaleNormal="100" zoomScaleSheetLayoutView="90" workbookViewId="0">
      <selection activeCell="B25" sqref="B25"/>
    </sheetView>
  </sheetViews>
  <sheetFormatPr defaultRowHeight="12.75" x14ac:dyDescent="0.2"/>
  <cols>
    <col min="1" max="1" width="3.42578125" customWidth="1"/>
    <col min="2" max="2" width="15.85546875" customWidth="1"/>
    <col min="3" max="13" width="10" customWidth="1"/>
    <col min="14" max="14" width="10.42578125" customWidth="1"/>
    <col min="15" max="15" width="2.42578125" customWidth="1"/>
  </cols>
  <sheetData>
    <row r="1" spans="2:14" ht="31.5" x14ac:dyDescent="0.65">
      <c r="B1" s="812" t="s">
        <v>762</v>
      </c>
    </row>
    <row r="2" spans="2:14" ht="26.25" x14ac:dyDescent="0.55000000000000004">
      <c r="B2" s="7" t="s">
        <v>821</v>
      </c>
      <c r="F2" s="7"/>
    </row>
    <row r="3" spans="2:14" ht="24" customHeight="1" x14ac:dyDescent="0.45">
      <c r="B3" s="557" t="s">
        <v>822</v>
      </c>
    </row>
    <row r="4" spans="2:14" ht="21" x14ac:dyDescent="0.45">
      <c r="C4" s="1004" t="s">
        <v>823</v>
      </c>
      <c r="D4" s="1004"/>
      <c r="E4" s="1004"/>
      <c r="F4" s="1004"/>
      <c r="G4" s="1004"/>
      <c r="H4" s="1004"/>
      <c r="I4" s="1004"/>
      <c r="J4" s="1004"/>
      <c r="K4" s="1004"/>
      <c r="L4" s="1004"/>
      <c r="M4" s="1004"/>
    </row>
    <row r="5" spans="2:14" ht="10.5" customHeight="1" thickBot="1" x14ac:dyDescent="0.25">
      <c r="C5" s="15"/>
    </row>
    <row r="6" spans="2:14" ht="39" customHeight="1" x14ac:dyDescent="0.2">
      <c r="B6" s="1006" t="s">
        <v>211</v>
      </c>
      <c r="C6" s="1006" t="s">
        <v>226</v>
      </c>
      <c r="D6" s="1025"/>
      <c r="E6" s="1025"/>
      <c r="F6" s="1026"/>
      <c r="G6" s="1006" t="s">
        <v>904</v>
      </c>
      <c r="H6" s="1025"/>
      <c r="I6" s="1026"/>
      <c r="J6" s="1006" t="s">
        <v>752</v>
      </c>
      <c r="K6" s="1025"/>
      <c r="L6" s="1026"/>
      <c r="M6" s="1006" t="s">
        <v>767</v>
      </c>
      <c r="N6" s="1026"/>
    </row>
    <row r="7" spans="2:14" ht="17.25" customHeight="1" x14ac:dyDescent="0.2">
      <c r="B7" s="1007"/>
      <c r="C7" s="1007"/>
      <c r="D7" s="1027"/>
      <c r="E7" s="1027"/>
      <c r="F7" s="1028"/>
      <c r="G7" s="1007"/>
      <c r="H7" s="1027"/>
      <c r="I7" s="1028"/>
      <c r="J7" s="1007"/>
      <c r="K7" s="1027"/>
      <c r="L7" s="1028"/>
      <c r="M7" s="1007"/>
      <c r="N7" s="1028"/>
    </row>
    <row r="8" spans="2:14" ht="18" customHeight="1" thickBot="1" x14ac:dyDescent="0.25">
      <c r="B8" s="1008"/>
      <c r="C8" s="1008"/>
      <c r="D8" s="1029"/>
      <c r="E8" s="1029"/>
      <c r="F8" s="1030"/>
      <c r="G8" s="1008"/>
      <c r="H8" s="1029"/>
      <c r="I8" s="1030"/>
      <c r="J8" s="1008"/>
      <c r="K8" s="1029"/>
      <c r="L8" s="1030"/>
      <c r="M8" s="1008"/>
      <c r="N8" s="1030"/>
    </row>
    <row r="9" spans="2:14" ht="21.75" x14ac:dyDescent="0.5">
      <c r="B9" s="320"/>
      <c r="C9" s="1031"/>
      <c r="D9" s="1032"/>
      <c r="E9" s="1032"/>
      <c r="F9" s="1033"/>
      <c r="G9" s="1031"/>
      <c r="H9" s="1032"/>
      <c r="I9" s="1033"/>
      <c r="J9" s="1031"/>
      <c r="K9" s="1032"/>
      <c r="L9" s="1033"/>
      <c r="M9" s="1036" t="e">
        <f t="shared" ref="M9:M14" si="0">+J9/G9*100</f>
        <v>#DIV/0!</v>
      </c>
      <c r="N9" s="1037"/>
    </row>
    <row r="10" spans="2:14" ht="21.75" x14ac:dyDescent="0.5">
      <c r="B10" s="321"/>
      <c r="C10" s="1017"/>
      <c r="D10" s="1018"/>
      <c r="E10" s="1018"/>
      <c r="F10" s="1019"/>
      <c r="G10" s="1017"/>
      <c r="H10" s="1018"/>
      <c r="I10" s="1019"/>
      <c r="J10" s="1017"/>
      <c r="K10" s="1018"/>
      <c r="L10" s="1019"/>
      <c r="M10" s="1034" t="e">
        <f t="shared" si="0"/>
        <v>#DIV/0!</v>
      </c>
      <c r="N10" s="1035"/>
    </row>
    <row r="11" spans="2:14" ht="21.75" x14ac:dyDescent="0.5">
      <c r="B11" s="321"/>
      <c r="C11" s="1017"/>
      <c r="D11" s="1018"/>
      <c r="E11" s="1018"/>
      <c r="F11" s="1019"/>
      <c r="G11" s="1017"/>
      <c r="H11" s="1018"/>
      <c r="I11" s="1019"/>
      <c r="J11" s="1017"/>
      <c r="K11" s="1018"/>
      <c r="L11" s="1019"/>
      <c r="M11" s="1034" t="e">
        <f t="shared" si="0"/>
        <v>#DIV/0!</v>
      </c>
      <c r="N11" s="1035"/>
    </row>
    <row r="12" spans="2:14" ht="21.75" x14ac:dyDescent="0.5">
      <c r="B12" s="321"/>
      <c r="C12" s="1017"/>
      <c r="D12" s="1018"/>
      <c r="E12" s="1018"/>
      <c r="F12" s="1019"/>
      <c r="G12" s="1017"/>
      <c r="H12" s="1018"/>
      <c r="I12" s="1019"/>
      <c r="J12" s="1017"/>
      <c r="K12" s="1018"/>
      <c r="L12" s="1019"/>
      <c r="M12" s="1034" t="e">
        <f t="shared" si="0"/>
        <v>#DIV/0!</v>
      </c>
      <c r="N12" s="1035"/>
    </row>
    <row r="13" spans="2:14" ht="21.75" x14ac:dyDescent="0.5">
      <c r="B13" s="321"/>
      <c r="C13" s="1017"/>
      <c r="D13" s="1018"/>
      <c r="E13" s="1018"/>
      <c r="F13" s="1019"/>
      <c r="G13" s="1017"/>
      <c r="H13" s="1018"/>
      <c r="I13" s="1019"/>
      <c r="J13" s="1017"/>
      <c r="K13" s="1018"/>
      <c r="L13" s="1019"/>
      <c r="M13" s="1034" t="e">
        <f t="shared" si="0"/>
        <v>#DIV/0!</v>
      </c>
      <c r="N13" s="1035"/>
    </row>
    <row r="14" spans="2:14" ht="22.5" thickBot="1" x14ac:dyDescent="0.55000000000000004">
      <c r="B14" s="322"/>
      <c r="C14" s="1020"/>
      <c r="D14" s="1021"/>
      <c r="E14" s="1021"/>
      <c r="F14" s="1022"/>
      <c r="G14" s="1020"/>
      <c r="H14" s="1021"/>
      <c r="I14" s="1022"/>
      <c r="J14" s="1020"/>
      <c r="K14" s="1021"/>
      <c r="L14" s="1022"/>
      <c r="M14" s="1023" t="e">
        <f t="shared" si="0"/>
        <v>#DIV/0!</v>
      </c>
      <c r="N14" s="1024"/>
    </row>
    <row r="15" spans="2:14" ht="13.5" customHeight="1" x14ac:dyDescent="0.5">
      <c r="C15" s="815"/>
    </row>
    <row r="16" spans="2:14" ht="21.75" x14ac:dyDescent="0.5">
      <c r="B16" s="23" t="s">
        <v>824</v>
      </c>
    </row>
    <row r="17" spans="2:14" ht="21" x14ac:dyDescent="0.45">
      <c r="B17" s="1010" t="s">
        <v>825</v>
      </c>
      <c r="C17" s="1010"/>
      <c r="D17" s="1010"/>
      <c r="E17" s="1010"/>
      <c r="F17" s="1010"/>
      <c r="G17" s="1010"/>
      <c r="H17" s="1010"/>
      <c r="I17" s="1010"/>
      <c r="J17" s="1010"/>
      <c r="K17" s="1010"/>
      <c r="L17" s="1010"/>
      <c r="M17" s="1010"/>
      <c r="N17" s="1010"/>
    </row>
    <row r="18" spans="2:14" ht="28.5" customHeight="1" thickBot="1" x14ac:dyDescent="0.5">
      <c r="B18" s="1005"/>
      <c r="C18" s="1005"/>
      <c r="D18" s="1005"/>
      <c r="E18" s="1005"/>
      <c r="F18" s="1005"/>
      <c r="G18" s="1005"/>
      <c r="H18" s="1005"/>
      <c r="I18" s="1005"/>
      <c r="J18" s="1005"/>
      <c r="K18" s="1005"/>
      <c r="L18" s="1005"/>
      <c r="M18" s="1005"/>
      <c r="N18" s="1005"/>
    </row>
    <row r="19" spans="2:14" ht="45" customHeight="1" thickBot="1" x14ac:dyDescent="0.25">
      <c r="B19" s="565" t="s">
        <v>557</v>
      </c>
      <c r="C19" s="1011">
        <f>C9</f>
        <v>0</v>
      </c>
      <c r="D19" s="1012"/>
      <c r="E19" s="1012"/>
      <c r="F19" s="1012"/>
      <c r="G19" s="1012"/>
      <c r="H19" s="1012"/>
      <c r="I19" s="1012"/>
      <c r="J19" s="1012"/>
      <c r="K19" s="1012"/>
      <c r="L19" s="1012"/>
      <c r="M19" s="1012"/>
      <c r="N19" s="1013"/>
    </row>
    <row r="20" spans="2:14" ht="22.5" thickBot="1" x14ac:dyDescent="0.25">
      <c r="B20" s="558" t="s">
        <v>227</v>
      </c>
      <c r="C20" s="1014"/>
      <c r="D20" s="1015"/>
      <c r="E20" s="1015"/>
      <c r="F20" s="1015"/>
      <c r="G20" s="1015"/>
      <c r="H20" s="1015"/>
      <c r="I20" s="1015"/>
      <c r="J20" s="1015"/>
      <c r="K20" s="1015"/>
      <c r="L20" s="1015"/>
      <c r="M20" s="1015"/>
      <c r="N20" s="1016"/>
    </row>
    <row r="21" spans="2:14" s="85" customFormat="1" ht="53.25" customHeight="1" thickBot="1" x14ac:dyDescent="0.55000000000000004">
      <c r="B21" s="559" t="s">
        <v>228</v>
      </c>
      <c r="C21" s="561" t="s">
        <v>229</v>
      </c>
      <c r="D21" s="523" t="s">
        <v>230</v>
      </c>
      <c r="E21" s="562" t="s">
        <v>231</v>
      </c>
      <c r="F21" s="523" t="s">
        <v>232</v>
      </c>
      <c r="G21" s="562" t="s">
        <v>233</v>
      </c>
      <c r="H21" s="523" t="s">
        <v>234</v>
      </c>
      <c r="I21" s="562" t="s">
        <v>235</v>
      </c>
      <c r="J21" s="523" t="s">
        <v>236</v>
      </c>
      <c r="K21" s="562" t="s">
        <v>237</v>
      </c>
      <c r="L21" s="523" t="s">
        <v>238</v>
      </c>
      <c r="M21" s="562" t="s">
        <v>239</v>
      </c>
      <c r="N21" s="529" t="s">
        <v>240</v>
      </c>
    </row>
    <row r="22" spans="2:14" s="85" customFormat="1" ht="43.5" customHeight="1" thickBot="1" x14ac:dyDescent="0.25">
      <c r="B22" s="558" t="s">
        <v>241</v>
      </c>
      <c r="C22" s="563"/>
      <c r="D22" s="524"/>
      <c r="E22" s="525"/>
      <c r="F22" s="524"/>
      <c r="G22" s="525"/>
      <c r="H22" s="524"/>
      <c r="I22" s="525"/>
      <c r="J22" s="524"/>
      <c r="K22" s="525"/>
      <c r="L22" s="524"/>
      <c r="M22" s="525"/>
      <c r="N22" s="530"/>
    </row>
    <row r="23" spans="2:14" ht="27.75" customHeight="1" thickBot="1" x14ac:dyDescent="0.25">
      <c r="B23" s="558" t="s">
        <v>242</v>
      </c>
      <c r="C23" s="564"/>
      <c r="D23" s="691">
        <f>C23</f>
        <v>0</v>
      </c>
      <c r="E23" s="691">
        <f t="shared" ref="E23:M23" si="1">D23</f>
        <v>0</v>
      </c>
      <c r="F23" s="691">
        <f t="shared" si="1"/>
        <v>0</v>
      </c>
      <c r="G23" s="691">
        <f t="shared" si="1"/>
        <v>0</v>
      </c>
      <c r="H23" s="691">
        <f t="shared" si="1"/>
        <v>0</v>
      </c>
      <c r="I23" s="691">
        <f t="shared" si="1"/>
        <v>0</v>
      </c>
      <c r="J23" s="691">
        <f t="shared" si="1"/>
        <v>0</v>
      </c>
      <c r="K23" s="691">
        <f t="shared" si="1"/>
        <v>0</v>
      </c>
      <c r="L23" s="691">
        <f t="shared" si="1"/>
        <v>0</v>
      </c>
      <c r="M23" s="691">
        <f t="shared" si="1"/>
        <v>0</v>
      </c>
      <c r="N23" s="691">
        <f>M23</f>
        <v>0</v>
      </c>
    </row>
    <row r="24" spans="2:14" s="85" customFormat="1" ht="44.25" customHeight="1" thickBot="1" x14ac:dyDescent="0.55000000000000004">
      <c r="B24" s="558" t="s">
        <v>752</v>
      </c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531"/>
    </row>
    <row r="25" spans="2:14" s="85" customFormat="1" ht="60" customHeight="1" thickBot="1" x14ac:dyDescent="0.25">
      <c r="B25" s="560" t="s">
        <v>905</v>
      </c>
      <c r="C25" s="692">
        <f>(($H$9/365)*C27)</f>
        <v>0</v>
      </c>
      <c r="D25" s="692">
        <f t="shared" ref="D25:M25" si="2">(($H$9/365)*D27)</f>
        <v>0</v>
      </c>
      <c r="E25" s="692">
        <f t="shared" si="2"/>
        <v>0</v>
      </c>
      <c r="F25" s="692">
        <f t="shared" si="2"/>
        <v>0</v>
      </c>
      <c r="G25" s="692">
        <f t="shared" si="2"/>
        <v>0</v>
      </c>
      <c r="H25" s="692">
        <f t="shared" si="2"/>
        <v>0</v>
      </c>
      <c r="I25" s="692">
        <f t="shared" si="2"/>
        <v>0</v>
      </c>
      <c r="J25" s="692">
        <f t="shared" si="2"/>
        <v>0</v>
      </c>
      <c r="K25" s="692">
        <f t="shared" si="2"/>
        <v>0</v>
      </c>
      <c r="L25" s="692">
        <f t="shared" si="2"/>
        <v>0</v>
      </c>
      <c r="M25" s="710">
        <f t="shared" si="2"/>
        <v>0</v>
      </c>
      <c r="N25" s="709">
        <f>(($H$9/365)*N27)</f>
        <v>0</v>
      </c>
    </row>
    <row r="26" spans="2:14" s="85" customFormat="1" ht="45" customHeight="1" x14ac:dyDescent="0.45">
      <c r="B26" s="13" t="s">
        <v>245</v>
      </c>
      <c r="C26"/>
      <c r="D26"/>
      <c r="E26"/>
      <c r="F26"/>
      <c r="G26"/>
      <c r="H26"/>
      <c r="I26"/>
      <c r="J26"/>
      <c r="K26"/>
      <c r="L26"/>
      <c r="M26"/>
      <c r="N26"/>
    </row>
    <row r="27" spans="2:14" s="85" customFormat="1" ht="49.5" customHeight="1" x14ac:dyDescent="0.2">
      <c r="B27"/>
      <c r="C27">
        <v>31</v>
      </c>
      <c r="D27">
        <v>28</v>
      </c>
      <c r="E27">
        <v>31</v>
      </c>
      <c r="F27">
        <v>30</v>
      </c>
      <c r="G27">
        <v>31</v>
      </c>
      <c r="H27">
        <v>30</v>
      </c>
      <c r="I27">
        <v>31</v>
      </c>
      <c r="J27">
        <v>31</v>
      </c>
      <c r="K27">
        <v>30</v>
      </c>
      <c r="L27">
        <v>31</v>
      </c>
      <c r="M27">
        <v>30</v>
      </c>
      <c r="N27">
        <v>31</v>
      </c>
    </row>
    <row r="28" spans="2:14" ht="28.5" customHeight="1" thickBot="1" x14ac:dyDescent="0.5">
      <c r="B28" s="1009"/>
      <c r="C28" s="1009"/>
      <c r="D28" s="1009"/>
      <c r="E28" s="1009"/>
      <c r="F28" s="1009"/>
      <c r="G28" s="1009"/>
      <c r="H28" s="1009"/>
      <c r="I28" s="1009"/>
      <c r="J28" s="1009"/>
      <c r="K28" s="1009"/>
      <c r="L28" s="1009"/>
      <c r="M28" s="1009"/>
      <c r="N28" s="1009"/>
    </row>
    <row r="29" spans="2:14" ht="13.5" thickTop="1" x14ac:dyDescent="0.2"/>
    <row r="33" spans="3:3" x14ac:dyDescent="0.2">
      <c r="C33" s="780">
        <f>C24</f>
        <v>0</v>
      </c>
    </row>
    <row r="34" spans="3:3" x14ac:dyDescent="0.2">
      <c r="C34" s="780">
        <f>D24</f>
        <v>0</v>
      </c>
    </row>
    <row r="35" spans="3:3" x14ac:dyDescent="0.2">
      <c r="C35" s="780">
        <f>E24</f>
        <v>0</v>
      </c>
    </row>
    <row r="36" spans="3:3" x14ac:dyDescent="0.2">
      <c r="C36" s="780">
        <f>F24</f>
        <v>0</v>
      </c>
    </row>
    <row r="37" spans="3:3" x14ac:dyDescent="0.2">
      <c r="C37" s="780">
        <f>G24</f>
        <v>0</v>
      </c>
    </row>
    <row r="38" spans="3:3" x14ac:dyDescent="0.2">
      <c r="C38" s="780">
        <f>H24</f>
        <v>0</v>
      </c>
    </row>
    <row r="39" spans="3:3" x14ac:dyDescent="0.2">
      <c r="C39" s="780">
        <f>I24</f>
        <v>0</v>
      </c>
    </row>
    <row r="40" spans="3:3" x14ac:dyDescent="0.2">
      <c r="C40" s="780">
        <f>J24</f>
        <v>0</v>
      </c>
    </row>
    <row r="41" spans="3:3" x14ac:dyDescent="0.2">
      <c r="C41" s="780">
        <f>K24</f>
        <v>0</v>
      </c>
    </row>
    <row r="42" spans="3:3" x14ac:dyDescent="0.2">
      <c r="C42" s="780">
        <f>L24</f>
        <v>0</v>
      </c>
    </row>
    <row r="43" spans="3:3" x14ac:dyDescent="0.2">
      <c r="C43" s="780">
        <f>M24</f>
        <v>0</v>
      </c>
    </row>
    <row r="44" spans="3:3" x14ac:dyDescent="0.2">
      <c r="C44" s="780">
        <f>N24</f>
        <v>0</v>
      </c>
    </row>
  </sheetData>
  <mergeCells count="35">
    <mergeCell ref="G14:I14"/>
    <mergeCell ref="M6:N8"/>
    <mergeCell ref="M9:N9"/>
    <mergeCell ref="M10:N10"/>
    <mergeCell ref="M11:N11"/>
    <mergeCell ref="M12:N12"/>
    <mergeCell ref="J12:L12"/>
    <mergeCell ref="M13:N13"/>
    <mergeCell ref="G11:I11"/>
    <mergeCell ref="G12:I12"/>
    <mergeCell ref="G13:I13"/>
    <mergeCell ref="C9:F9"/>
    <mergeCell ref="C10:F10"/>
    <mergeCell ref="C11:F11"/>
    <mergeCell ref="G10:I10"/>
    <mergeCell ref="J6:L8"/>
    <mergeCell ref="J9:L9"/>
    <mergeCell ref="J10:L10"/>
    <mergeCell ref="J11:L11"/>
    <mergeCell ref="C4:M4"/>
    <mergeCell ref="B18:N18"/>
    <mergeCell ref="B6:B8"/>
    <mergeCell ref="B28:N28"/>
    <mergeCell ref="B17:N17"/>
    <mergeCell ref="C19:N19"/>
    <mergeCell ref="C20:N20"/>
    <mergeCell ref="J13:L13"/>
    <mergeCell ref="J14:L14"/>
    <mergeCell ref="M14:N14"/>
    <mergeCell ref="C12:F12"/>
    <mergeCell ref="C13:F13"/>
    <mergeCell ref="C14:F14"/>
    <mergeCell ref="G6:I8"/>
    <mergeCell ref="G9:I9"/>
    <mergeCell ref="C6:F8"/>
  </mergeCells>
  <phoneticPr fontId="18" type="noConversion"/>
  <pageMargins left="0.6692913385826772" right="0.31496062992125984" top="0.70866141732283472" bottom="0.98425196850393704" header="0.51181102362204722" footer="0.51181102362204722"/>
  <pageSetup scale="71" orientation="portrait" verticalDpi="300" r:id="rId1"/>
  <headerFooter alignWithMargins="0">
    <oddFooter>&amp;C&amp;"CordiaUPC,ธรรมดา"&amp;14 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P18"/>
  <sheetViews>
    <sheetView view="pageBreakPreview" topLeftCell="A4" zoomScaleNormal="100" zoomScaleSheetLayoutView="100" workbookViewId="0">
      <selection activeCell="J15" sqref="J15:K15"/>
    </sheetView>
  </sheetViews>
  <sheetFormatPr defaultRowHeight="13.5" x14ac:dyDescent="0.25"/>
  <cols>
    <col min="1" max="1" width="1.28515625" style="787" customWidth="1"/>
    <col min="2" max="2" width="4.5703125" style="787" customWidth="1"/>
    <col min="3" max="3" width="3.28515625" style="787" customWidth="1"/>
    <col min="4" max="4" width="3.7109375" style="787" customWidth="1"/>
    <col min="5" max="5" width="11.42578125" style="787" customWidth="1"/>
    <col min="6" max="6" width="13.7109375" style="787" customWidth="1"/>
    <col min="7" max="7" width="9.7109375" style="787" customWidth="1"/>
    <col min="8" max="8" width="11.7109375" style="787" customWidth="1"/>
    <col min="9" max="9" width="6.7109375" style="787" customWidth="1"/>
    <col min="10" max="10" width="9.28515625" style="787" customWidth="1"/>
    <col min="11" max="11" width="10.7109375" style="787" customWidth="1"/>
    <col min="12" max="12" width="5.42578125" style="787" customWidth="1"/>
    <col min="13" max="13" width="5.28515625" style="787" customWidth="1"/>
    <col min="14" max="14" width="1.85546875" style="787" customWidth="1"/>
    <col min="15" max="16384" width="9.140625" style="787"/>
  </cols>
  <sheetData>
    <row r="1" spans="2:16" ht="23.25" x14ac:dyDescent="0.35">
      <c r="B1" s="826" t="s">
        <v>763</v>
      </c>
      <c r="C1" s="782"/>
      <c r="D1" s="782"/>
      <c r="E1" s="782"/>
      <c r="G1" s="782"/>
      <c r="H1" s="782"/>
      <c r="I1" s="782"/>
      <c r="J1" s="782"/>
      <c r="K1" s="782"/>
      <c r="L1" s="782"/>
      <c r="M1" s="782"/>
    </row>
    <row r="2" spans="2:16" ht="24.75" customHeight="1" x14ac:dyDescent="0.35">
      <c r="B2" s="827" t="s">
        <v>809</v>
      </c>
      <c r="C2" s="827"/>
      <c r="D2" s="827"/>
      <c r="E2" s="827"/>
      <c r="F2" s="827"/>
      <c r="G2" s="827"/>
      <c r="H2" s="827"/>
      <c r="I2" s="827"/>
      <c r="J2" s="827"/>
      <c r="K2" s="827"/>
      <c r="L2" s="827"/>
      <c r="M2" s="827"/>
    </row>
    <row r="3" spans="2:16" ht="13.5" customHeight="1" thickBot="1" x14ac:dyDescent="0.4"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</row>
    <row r="4" spans="2:16" ht="32.25" customHeight="1" x14ac:dyDescent="0.35">
      <c r="B4" s="1041" t="s">
        <v>211</v>
      </c>
      <c r="C4" s="1043"/>
      <c r="D4" s="1060" t="s">
        <v>266</v>
      </c>
      <c r="E4" s="1061"/>
      <c r="F4" s="828" t="s">
        <v>266</v>
      </c>
      <c r="G4" s="828" t="s">
        <v>269</v>
      </c>
      <c r="H4" s="828" t="s">
        <v>270</v>
      </c>
      <c r="I4" s="1041" t="s">
        <v>272</v>
      </c>
      <c r="J4" s="1042"/>
      <c r="K4" s="1042"/>
      <c r="L4" s="1042"/>
      <c r="M4" s="1043"/>
    </row>
    <row r="5" spans="2:16" ht="40.5" customHeight="1" thickBot="1" x14ac:dyDescent="0.3">
      <c r="B5" s="1044"/>
      <c r="C5" s="1046"/>
      <c r="D5" s="1047" t="s">
        <v>267</v>
      </c>
      <c r="E5" s="1048"/>
      <c r="F5" s="829" t="s">
        <v>268</v>
      </c>
      <c r="G5" s="829" t="s">
        <v>267</v>
      </c>
      <c r="H5" s="829" t="s">
        <v>271</v>
      </c>
      <c r="I5" s="1044"/>
      <c r="J5" s="1045"/>
      <c r="K5" s="1045"/>
      <c r="L5" s="1045"/>
      <c r="M5" s="1046"/>
    </row>
    <row r="6" spans="2:16" ht="21" customHeight="1" x14ac:dyDescent="0.35">
      <c r="B6" s="1055">
        <v>1</v>
      </c>
      <c r="C6" s="1056"/>
      <c r="D6" s="1053"/>
      <c r="E6" s="1054"/>
      <c r="F6" s="1038"/>
      <c r="G6" s="1038"/>
      <c r="H6" s="830" t="s">
        <v>452</v>
      </c>
      <c r="I6" s="831" t="s">
        <v>350</v>
      </c>
      <c r="J6" s="832"/>
      <c r="K6" s="833" t="s">
        <v>450</v>
      </c>
      <c r="L6" s="834"/>
      <c r="M6" s="835" t="s">
        <v>449</v>
      </c>
      <c r="O6" s="836"/>
      <c r="P6" s="787">
        <f>J6*L6</f>
        <v>0</v>
      </c>
    </row>
    <row r="7" spans="2:16" ht="21.75" customHeight="1" x14ac:dyDescent="0.35">
      <c r="B7" s="1055"/>
      <c r="C7" s="1056"/>
      <c r="D7" s="1055"/>
      <c r="E7" s="1056"/>
      <c r="F7" s="1039"/>
      <c r="G7" s="1039"/>
      <c r="H7" s="830" t="s">
        <v>453</v>
      </c>
      <c r="I7" s="837" t="s">
        <v>350</v>
      </c>
      <c r="J7" s="838"/>
      <c r="K7" s="839" t="s">
        <v>450</v>
      </c>
      <c r="L7" s="840"/>
      <c r="M7" s="841" t="s">
        <v>449</v>
      </c>
      <c r="O7" s="836"/>
      <c r="P7" s="787">
        <f>J7*L7</f>
        <v>0</v>
      </c>
    </row>
    <row r="8" spans="2:16" ht="21" customHeight="1" thickBot="1" x14ac:dyDescent="0.4">
      <c r="B8" s="1062"/>
      <c r="C8" s="1063"/>
      <c r="D8" s="1062"/>
      <c r="E8" s="1063"/>
      <c r="F8" s="1040"/>
      <c r="G8" s="1040"/>
      <c r="H8" s="842" t="s">
        <v>454</v>
      </c>
      <c r="I8" s="843" t="s">
        <v>350</v>
      </c>
      <c r="J8" s="844"/>
      <c r="K8" s="845" t="s">
        <v>450</v>
      </c>
      <c r="L8" s="844"/>
      <c r="M8" s="846" t="s">
        <v>449</v>
      </c>
      <c r="O8" s="836"/>
      <c r="P8" s="787">
        <f t="shared" ref="P8:P14" si="0">J8*L8</f>
        <v>0</v>
      </c>
    </row>
    <row r="9" spans="2:16" ht="22.5" customHeight="1" x14ac:dyDescent="0.35">
      <c r="B9" s="1053">
        <v>2</v>
      </c>
      <c r="C9" s="1054"/>
      <c r="D9" s="1053"/>
      <c r="E9" s="1054"/>
      <c r="F9" s="1038"/>
      <c r="G9" s="1038"/>
      <c r="H9" s="830" t="s">
        <v>452</v>
      </c>
      <c r="I9" s="831" t="s">
        <v>350</v>
      </c>
      <c r="J9" s="832"/>
      <c r="K9" s="833" t="s">
        <v>450</v>
      </c>
      <c r="L9" s="834"/>
      <c r="M9" s="835" t="s">
        <v>449</v>
      </c>
      <c r="O9" s="836"/>
      <c r="P9" s="787">
        <f t="shared" si="0"/>
        <v>0</v>
      </c>
    </row>
    <row r="10" spans="2:16" ht="21.75" customHeight="1" x14ac:dyDescent="0.35">
      <c r="B10" s="1055"/>
      <c r="C10" s="1056"/>
      <c r="D10" s="1055"/>
      <c r="E10" s="1056"/>
      <c r="F10" s="1039"/>
      <c r="G10" s="1039"/>
      <c r="H10" s="830" t="s">
        <v>453</v>
      </c>
      <c r="I10" s="837" t="s">
        <v>350</v>
      </c>
      <c r="J10" s="838"/>
      <c r="K10" s="839" t="s">
        <v>450</v>
      </c>
      <c r="L10" s="840"/>
      <c r="M10" s="841" t="s">
        <v>449</v>
      </c>
      <c r="O10" s="836"/>
      <c r="P10" s="787">
        <f t="shared" si="0"/>
        <v>0</v>
      </c>
    </row>
    <row r="11" spans="2:16" ht="24" customHeight="1" thickBot="1" x14ac:dyDescent="0.4">
      <c r="B11" s="1062"/>
      <c r="C11" s="1063"/>
      <c r="D11" s="1062"/>
      <c r="E11" s="1063"/>
      <c r="F11" s="1040"/>
      <c r="G11" s="1040"/>
      <c r="H11" s="842" t="s">
        <v>454</v>
      </c>
      <c r="I11" s="843" t="s">
        <v>350</v>
      </c>
      <c r="J11" s="844"/>
      <c r="K11" s="845" t="s">
        <v>450</v>
      </c>
      <c r="L11" s="844"/>
      <c r="M11" s="846" t="s">
        <v>449</v>
      </c>
      <c r="O11" s="836"/>
      <c r="P11" s="787">
        <f t="shared" si="0"/>
        <v>0</v>
      </c>
    </row>
    <row r="12" spans="2:16" ht="21.75" customHeight="1" x14ac:dyDescent="0.35">
      <c r="B12" s="1053">
        <v>3</v>
      </c>
      <c r="C12" s="1054"/>
      <c r="D12" s="1053"/>
      <c r="E12" s="1054"/>
      <c r="F12" s="1038"/>
      <c r="G12" s="1038"/>
      <c r="H12" s="830" t="s">
        <v>452</v>
      </c>
      <c r="I12" s="831" t="s">
        <v>350</v>
      </c>
      <c r="J12" s="832"/>
      <c r="K12" s="833" t="s">
        <v>450</v>
      </c>
      <c r="L12" s="834"/>
      <c r="M12" s="835" t="s">
        <v>449</v>
      </c>
      <c r="O12" s="836"/>
      <c r="P12" s="787">
        <f t="shared" si="0"/>
        <v>0</v>
      </c>
    </row>
    <row r="13" spans="2:16" ht="22.5" customHeight="1" x14ac:dyDescent="0.35">
      <c r="B13" s="1055"/>
      <c r="C13" s="1056"/>
      <c r="D13" s="1055"/>
      <c r="E13" s="1056"/>
      <c r="F13" s="1039"/>
      <c r="G13" s="1039"/>
      <c r="H13" s="830" t="s">
        <v>453</v>
      </c>
      <c r="I13" s="837" t="s">
        <v>350</v>
      </c>
      <c r="J13" s="838"/>
      <c r="K13" s="839" t="s">
        <v>450</v>
      </c>
      <c r="L13" s="840"/>
      <c r="M13" s="841" t="s">
        <v>449</v>
      </c>
      <c r="O13" s="836"/>
      <c r="P13" s="787">
        <f t="shared" si="0"/>
        <v>0</v>
      </c>
    </row>
    <row r="14" spans="2:16" ht="24" customHeight="1" thickBot="1" x14ac:dyDescent="0.4">
      <c r="B14" s="1057"/>
      <c r="C14" s="1058"/>
      <c r="D14" s="1057"/>
      <c r="E14" s="1058"/>
      <c r="F14" s="1059"/>
      <c r="G14" s="1059"/>
      <c r="H14" s="842" t="s">
        <v>454</v>
      </c>
      <c r="I14" s="843" t="s">
        <v>350</v>
      </c>
      <c r="J14" s="844"/>
      <c r="K14" s="845" t="s">
        <v>450</v>
      </c>
      <c r="L14" s="844"/>
      <c r="M14" s="846" t="s">
        <v>449</v>
      </c>
      <c r="O14" s="836"/>
      <c r="P14" s="787">
        <f t="shared" si="0"/>
        <v>0</v>
      </c>
    </row>
    <row r="15" spans="2:16" ht="31.5" customHeight="1" thickBot="1" x14ac:dyDescent="0.4">
      <c r="B15" s="1049" t="s">
        <v>273</v>
      </c>
      <c r="C15" s="1050"/>
      <c r="D15" s="1050"/>
      <c r="E15" s="1050"/>
      <c r="F15" s="1050"/>
      <c r="G15" s="1050"/>
      <c r="H15" s="1051"/>
      <c r="I15" s="847"/>
      <c r="J15" s="1052">
        <f>SUM(P6:P14)</f>
        <v>0</v>
      </c>
      <c r="K15" s="1052"/>
      <c r="L15" s="848" t="s">
        <v>451</v>
      </c>
      <c r="M15" s="849"/>
      <c r="O15" s="836"/>
    </row>
    <row r="16" spans="2:16" ht="13.5" customHeight="1" x14ac:dyDescent="0.25">
      <c r="I16" s="850"/>
    </row>
    <row r="17" ht="59.25" customHeight="1" x14ac:dyDescent="0.25"/>
    <row r="18" ht="59.25" customHeight="1" x14ac:dyDescent="0.25"/>
  </sheetData>
  <mergeCells count="18">
    <mergeCell ref="B4:C5"/>
    <mergeCell ref="D4:E4"/>
    <mergeCell ref="B9:C11"/>
    <mergeCell ref="D9:E11"/>
    <mergeCell ref="B6:C8"/>
    <mergeCell ref="D6:E8"/>
    <mergeCell ref="B15:H15"/>
    <mergeCell ref="J15:K15"/>
    <mergeCell ref="B12:C14"/>
    <mergeCell ref="D12:E14"/>
    <mergeCell ref="F12:F14"/>
    <mergeCell ref="G12:G14"/>
    <mergeCell ref="F9:F11"/>
    <mergeCell ref="G9:G11"/>
    <mergeCell ref="I4:M5"/>
    <mergeCell ref="D5:E5"/>
    <mergeCell ref="F6:F8"/>
    <mergeCell ref="G6:G8"/>
  </mergeCells>
  <phoneticPr fontId="18" type="noConversion"/>
  <pageMargins left="0.74803149606299213" right="0.74803149606299213" top="0.98425196850393704" bottom="0.98425196850393704" header="0.51181102362204722" footer="0.51181102362204722"/>
  <pageSetup scale="90" orientation="portrait" verticalDpi="300" r:id="rId1"/>
  <headerFooter alignWithMargins="0">
    <oddFooter>&amp;C&amp;"CordiaUPC,ธรรมดา"&amp;14 12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097" r:id="rId4" name="Check Box 1">
              <controlPr defaultSize="0" autoFill="0" autoLine="0" autoPict="0">
                <anchor moveWithCells="1">
                  <from>
                    <xdr:col>7</xdr:col>
                    <xdr:colOff>66675</xdr:colOff>
                    <xdr:row>5</xdr:row>
                    <xdr:rowOff>38100</xdr:rowOff>
                  </from>
                  <to>
                    <xdr:col>7</xdr:col>
                    <xdr:colOff>638175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8" r:id="rId5" name="Check Box 2">
              <controlPr defaultSize="0" autoFill="0" autoLine="0" autoPict="0">
                <anchor moveWithCells="1">
                  <from>
                    <xdr:col>7</xdr:col>
                    <xdr:colOff>57150</xdr:colOff>
                    <xdr:row>6</xdr:row>
                    <xdr:rowOff>28575</xdr:rowOff>
                  </from>
                  <to>
                    <xdr:col>7</xdr:col>
                    <xdr:colOff>628650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99" r:id="rId6" name="Check Box 3">
              <controlPr defaultSize="0" autoFill="0" autoLine="0" autoPict="0">
                <anchor moveWithCells="1">
                  <from>
                    <xdr:col>7</xdr:col>
                    <xdr:colOff>57150</xdr:colOff>
                    <xdr:row>7</xdr:row>
                    <xdr:rowOff>9525</xdr:rowOff>
                  </from>
                  <to>
                    <xdr:col>7</xdr:col>
                    <xdr:colOff>628650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0" r:id="rId7" name="Check Box 4">
              <controlPr defaultSize="0" autoFill="0" autoLine="0" autoPict="0">
                <anchor moveWithCells="1">
                  <from>
                    <xdr:col>7</xdr:col>
                    <xdr:colOff>66675</xdr:colOff>
                    <xdr:row>8</xdr:row>
                    <xdr:rowOff>38100</xdr:rowOff>
                  </from>
                  <to>
                    <xdr:col>7</xdr:col>
                    <xdr:colOff>638175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1" r:id="rId8" name="Check Box 5">
              <controlPr defaultSize="0" autoFill="0" autoLine="0" autoPict="0">
                <anchor moveWithCells="1">
                  <from>
                    <xdr:col>7</xdr:col>
                    <xdr:colOff>57150</xdr:colOff>
                    <xdr:row>9</xdr:row>
                    <xdr:rowOff>28575</xdr:rowOff>
                  </from>
                  <to>
                    <xdr:col>7</xdr:col>
                    <xdr:colOff>628650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2" r:id="rId9" name="Check Box 6">
              <controlPr defaultSize="0" autoFill="0" autoLine="0" autoPict="0">
                <anchor moveWithCells="1">
                  <from>
                    <xdr:col>7</xdr:col>
                    <xdr:colOff>57150</xdr:colOff>
                    <xdr:row>10</xdr:row>
                    <xdr:rowOff>9525</xdr:rowOff>
                  </from>
                  <to>
                    <xdr:col>7</xdr:col>
                    <xdr:colOff>628650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3" r:id="rId10" name="Check Box 7">
              <controlPr defaultSize="0" autoFill="0" autoLine="0" autoPict="0">
                <anchor moveWithCells="1">
                  <from>
                    <xdr:col>7</xdr:col>
                    <xdr:colOff>66675</xdr:colOff>
                    <xdr:row>11</xdr:row>
                    <xdr:rowOff>38100</xdr:rowOff>
                  </from>
                  <to>
                    <xdr:col>7</xdr:col>
                    <xdr:colOff>638175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4" r:id="rId11" name="Check Box 8">
              <controlPr defaultSize="0" autoFill="0" autoLine="0" autoPict="0">
                <anchor moveWithCells="1">
                  <from>
                    <xdr:col>7</xdr:col>
                    <xdr:colOff>57150</xdr:colOff>
                    <xdr:row>12</xdr:row>
                    <xdr:rowOff>28575</xdr:rowOff>
                  </from>
                  <to>
                    <xdr:col>7</xdr:col>
                    <xdr:colOff>628650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5" r:id="rId12" name="Check Box 9">
              <controlPr defaultSize="0" autoFill="0" autoLine="0" autoPict="0">
                <anchor moveWithCells="1">
                  <from>
                    <xdr:col>7</xdr:col>
                    <xdr:colOff>57150</xdr:colOff>
                    <xdr:row>13</xdr:row>
                    <xdr:rowOff>9525</xdr:rowOff>
                  </from>
                  <to>
                    <xdr:col>7</xdr:col>
                    <xdr:colOff>628650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6" r:id="rId13" name="Check Box 10">
              <controlPr defaultSize="0" autoFill="0" autoLine="0" autoPict="0">
                <anchor moveWithCells="1">
                  <from>
                    <xdr:col>7</xdr:col>
                    <xdr:colOff>66675</xdr:colOff>
                    <xdr:row>5</xdr:row>
                    <xdr:rowOff>38100</xdr:rowOff>
                  </from>
                  <to>
                    <xdr:col>7</xdr:col>
                    <xdr:colOff>638175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7" r:id="rId14" name="Check Box 11">
              <controlPr defaultSize="0" autoFill="0" autoLine="0" autoPict="0">
                <anchor moveWithCells="1">
                  <from>
                    <xdr:col>7</xdr:col>
                    <xdr:colOff>57150</xdr:colOff>
                    <xdr:row>6</xdr:row>
                    <xdr:rowOff>28575</xdr:rowOff>
                  </from>
                  <to>
                    <xdr:col>7</xdr:col>
                    <xdr:colOff>628650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08" r:id="rId15" name="Check Box 12">
              <controlPr defaultSize="0" autoFill="0" autoLine="0" autoPict="0">
                <anchor moveWithCells="1">
                  <from>
                    <xdr:col>7</xdr:col>
                    <xdr:colOff>57150</xdr:colOff>
                    <xdr:row>7</xdr:row>
                    <xdr:rowOff>9525</xdr:rowOff>
                  </from>
                  <to>
                    <xdr:col>7</xdr:col>
                    <xdr:colOff>628650</xdr:colOff>
                    <xdr:row>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O64"/>
  <sheetViews>
    <sheetView showGridLines="0" view="pageBreakPreview" zoomScaleNormal="100" zoomScaleSheetLayoutView="100" workbookViewId="0">
      <selection activeCell="B2" sqref="B2:K2"/>
    </sheetView>
  </sheetViews>
  <sheetFormatPr defaultRowHeight="15" x14ac:dyDescent="0.35"/>
  <cols>
    <col min="1" max="1" width="2.140625" style="96" customWidth="1"/>
    <col min="2" max="5" width="9.140625" style="96"/>
    <col min="6" max="6" width="10.85546875" style="96" customWidth="1"/>
    <col min="7" max="7" width="15.7109375" style="96" customWidth="1"/>
    <col min="8" max="8" width="15.42578125" style="96" customWidth="1"/>
    <col min="9" max="9" width="20.42578125" style="96" customWidth="1"/>
    <col min="10" max="10" width="15.85546875" style="96" customWidth="1"/>
    <col min="11" max="11" width="17.42578125" style="96" customWidth="1"/>
    <col min="12" max="12" width="2" style="96" customWidth="1"/>
    <col min="13" max="17" width="9.140625" style="96"/>
    <col min="18" max="19" width="11.140625" style="96" bestFit="1" customWidth="1"/>
    <col min="20" max="20" width="15.85546875" style="96" customWidth="1"/>
    <col min="21" max="22" width="12.28515625" style="96" customWidth="1"/>
    <col min="23" max="23" width="14" style="96" customWidth="1"/>
    <col min="24" max="24" width="9.42578125" style="96" bestFit="1" customWidth="1"/>
    <col min="25" max="16384" width="9.140625" style="96"/>
  </cols>
  <sheetData>
    <row r="1" spans="2:13" ht="23.25" x14ac:dyDescent="0.5">
      <c r="B1" s="28" t="s">
        <v>827</v>
      </c>
    </row>
    <row r="2" spans="2:13" ht="24" x14ac:dyDescent="0.55000000000000004">
      <c r="B2" s="1077" t="s">
        <v>826</v>
      </c>
      <c r="C2" s="1077"/>
      <c r="D2" s="1077"/>
      <c r="E2" s="1077"/>
      <c r="F2" s="1077"/>
      <c r="G2" s="1077"/>
      <c r="H2" s="1077"/>
      <c r="I2" s="1077"/>
      <c r="J2" s="1077"/>
      <c r="K2" s="1077"/>
    </row>
    <row r="3" spans="2:13" ht="11.25" customHeight="1" x14ac:dyDescent="0.5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2:13" ht="22.5" thickBot="1" x14ac:dyDescent="0.55000000000000004">
      <c r="B4" s="41"/>
      <c r="C4" s="380" t="s">
        <v>642</v>
      </c>
      <c r="E4" s="1080">
        <f>หม้อแปลงปัจจุบัน!D6</f>
        <v>0</v>
      </c>
      <c r="F4" s="1080"/>
      <c r="G4" s="1080"/>
      <c r="H4" s="2" t="s">
        <v>643</v>
      </c>
      <c r="J4" s="1080">
        <f>หม้อแปลงปัจจุบัน!F6</f>
        <v>0</v>
      </c>
      <c r="K4" s="1080"/>
    </row>
    <row r="5" spans="2:13" ht="27" customHeight="1" thickBot="1" x14ac:dyDescent="0.55000000000000004">
      <c r="B5" s="1067" t="s">
        <v>275</v>
      </c>
      <c r="C5" s="1070" t="s">
        <v>276</v>
      </c>
      <c r="D5" s="1071"/>
      <c r="E5" s="1071"/>
      <c r="F5" s="1072"/>
      <c r="G5" s="1070" t="s">
        <v>277</v>
      </c>
      <c r="H5" s="1071"/>
      <c r="I5" s="99" t="s">
        <v>278</v>
      </c>
      <c r="J5" s="100" t="s">
        <v>280</v>
      </c>
      <c r="K5" s="101" t="s">
        <v>282</v>
      </c>
    </row>
    <row r="6" spans="2:13" ht="27" customHeight="1" x14ac:dyDescent="0.5">
      <c r="B6" s="1068"/>
      <c r="C6" s="42" t="s">
        <v>284</v>
      </c>
      <c r="D6" s="42" t="s">
        <v>286</v>
      </c>
      <c r="E6" s="42" t="s">
        <v>287</v>
      </c>
      <c r="F6" s="42" t="s">
        <v>288</v>
      </c>
      <c r="G6" s="42" t="s">
        <v>289</v>
      </c>
      <c r="H6" s="68" t="s">
        <v>288</v>
      </c>
      <c r="I6" s="1078" t="s">
        <v>279</v>
      </c>
      <c r="J6" s="1073" t="s">
        <v>281</v>
      </c>
      <c r="K6" s="1079" t="s">
        <v>283</v>
      </c>
    </row>
    <row r="7" spans="2:13" ht="22.5" customHeight="1" thickBot="1" x14ac:dyDescent="0.4">
      <c r="B7" s="1069"/>
      <c r="C7" s="103" t="s">
        <v>285</v>
      </c>
      <c r="D7" s="103" t="s">
        <v>285</v>
      </c>
      <c r="E7" s="103" t="s">
        <v>285</v>
      </c>
      <c r="F7" s="103" t="s">
        <v>279</v>
      </c>
      <c r="G7" s="103" t="s">
        <v>290</v>
      </c>
      <c r="H7" s="104" t="s">
        <v>279</v>
      </c>
      <c r="I7" s="1078"/>
      <c r="J7" s="1073"/>
      <c r="K7" s="1079"/>
    </row>
    <row r="8" spans="2:13" ht="21.75" x14ac:dyDescent="0.35">
      <c r="B8" s="93" t="s">
        <v>229</v>
      </c>
      <c r="C8" s="463"/>
      <c r="D8" s="464"/>
      <c r="E8" s="464"/>
      <c r="F8" s="465"/>
      <c r="G8" s="463"/>
      <c r="H8" s="466"/>
      <c r="I8" s="467"/>
      <c r="J8" s="451" t="e">
        <f>(G8*100/((MAX(C8:E8))*24*M8))</f>
        <v>#DIV/0!</v>
      </c>
      <c r="K8" s="334" t="e">
        <f>I8/G8</f>
        <v>#DIV/0!</v>
      </c>
      <c r="M8" s="96">
        <v>31</v>
      </c>
    </row>
    <row r="9" spans="2:13" ht="21.75" x14ac:dyDescent="0.35">
      <c r="B9" s="337" t="s">
        <v>230</v>
      </c>
      <c r="C9" s="468"/>
      <c r="D9" s="469"/>
      <c r="E9" s="469"/>
      <c r="F9" s="470"/>
      <c r="G9" s="468"/>
      <c r="H9" s="339"/>
      <c r="I9" s="471"/>
      <c r="J9" s="452" t="e">
        <f t="shared" ref="J9:J18" si="0">(G9*100/((MAX(C9:E9))*24*M9))</f>
        <v>#DIV/0!</v>
      </c>
      <c r="K9" s="376" t="e">
        <f t="shared" ref="K9:K19" si="1">I9/G9</f>
        <v>#DIV/0!</v>
      </c>
      <c r="M9" s="96">
        <v>28</v>
      </c>
    </row>
    <row r="10" spans="2:13" ht="21.75" x14ac:dyDescent="0.35">
      <c r="B10" s="337" t="s">
        <v>231</v>
      </c>
      <c r="C10" s="468"/>
      <c r="D10" s="469"/>
      <c r="E10" s="469"/>
      <c r="F10" s="470"/>
      <c r="G10" s="468"/>
      <c r="H10" s="339"/>
      <c r="I10" s="471"/>
      <c r="J10" s="452" t="e">
        <f t="shared" si="0"/>
        <v>#DIV/0!</v>
      </c>
      <c r="K10" s="376" t="e">
        <f t="shared" si="1"/>
        <v>#DIV/0!</v>
      </c>
      <c r="M10" s="96">
        <v>31</v>
      </c>
    </row>
    <row r="11" spans="2:13" ht="21.75" x14ac:dyDescent="0.35">
      <c r="B11" s="337" t="s">
        <v>232</v>
      </c>
      <c r="C11" s="468"/>
      <c r="D11" s="469"/>
      <c r="E11" s="469"/>
      <c r="F11" s="470"/>
      <c r="G11" s="468"/>
      <c r="H11" s="339"/>
      <c r="I11" s="471"/>
      <c r="J11" s="452" t="e">
        <f t="shared" si="0"/>
        <v>#DIV/0!</v>
      </c>
      <c r="K11" s="376" t="e">
        <f t="shared" si="1"/>
        <v>#DIV/0!</v>
      </c>
      <c r="M11" s="96">
        <v>30</v>
      </c>
    </row>
    <row r="12" spans="2:13" ht="21.75" x14ac:dyDescent="0.35">
      <c r="B12" s="337" t="s">
        <v>233</v>
      </c>
      <c r="C12" s="468"/>
      <c r="D12" s="469"/>
      <c r="E12" s="469"/>
      <c r="F12" s="470"/>
      <c r="G12" s="468"/>
      <c r="H12" s="339"/>
      <c r="I12" s="471"/>
      <c r="J12" s="452" t="e">
        <f t="shared" si="0"/>
        <v>#DIV/0!</v>
      </c>
      <c r="K12" s="376" t="e">
        <f t="shared" si="1"/>
        <v>#DIV/0!</v>
      </c>
      <c r="M12" s="96">
        <v>31</v>
      </c>
    </row>
    <row r="13" spans="2:13" ht="21.75" x14ac:dyDescent="0.35">
      <c r="B13" s="337" t="s">
        <v>291</v>
      </c>
      <c r="C13" s="468"/>
      <c r="D13" s="469"/>
      <c r="E13" s="469"/>
      <c r="F13" s="470"/>
      <c r="G13" s="468"/>
      <c r="H13" s="339"/>
      <c r="I13" s="471"/>
      <c r="J13" s="452" t="e">
        <f t="shared" si="0"/>
        <v>#DIV/0!</v>
      </c>
      <c r="K13" s="376" t="e">
        <f t="shared" si="1"/>
        <v>#DIV/0!</v>
      </c>
      <c r="M13" s="96">
        <v>30</v>
      </c>
    </row>
    <row r="14" spans="2:13" ht="21.75" x14ac:dyDescent="0.35">
      <c r="B14" s="337" t="s">
        <v>235</v>
      </c>
      <c r="C14" s="468"/>
      <c r="D14" s="469"/>
      <c r="E14" s="469"/>
      <c r="F14" s="470"/>
      <c r="G14" s="468"/>
      <c r="H14" s="339"/>
      <c r="I14" s="471"/>
      <c r="J14" s="452" t="e">
        <f t="shared" si="0"/>
        <v>#DIV/0!</v>
      </c>
      <c r="K14" s="376" t="e">
        <f t="shared" si="1"/>
        <v>#DIV/0!</v>
      </c>
      <c r="M14" s="96">
        <v>31</v>
      </c>
    </row>
    <row r="15" spans="2:13" ht="21.75" x14ac:dyDescent="0.35">
      <c r="B15" s="337" t="s">
        <v>236</v>
      </c>
      <c r="C15" s="468"/>
      <c r="D15" s="469"/>
      <c r="E15" s="469"/>
      <c r="F15" s="470"/>
      <c r="G15" s="468"/>
      <c r="H15" s="339"/>
      <c r="I15" s="471"/>
      <c r="J15" s="452" t="e">
        <f t="shared" si="0"/>
        <v>#DIV/0!</v>
      </c>
      <c r="K15" s="376" t="e">
        <f t="shared" si="1"/>
        <v>#DIV/0!</v>
      </c>
      <c r="M15" s="96">
        <v>31</v>
      </c>
    </row>
    <row r="16" spans="2:13" ht="21.75" x14ac:dyDescent="0.35">
      <c r="B16" s="337" t="s">
        <v>237</v>
      </c>
      <c r="C16" s="468"/>
      <c r="D16" s="469"/>
      <c r="E16" s="469"/>
      <c r="F16" s="470"/>
      <c r="G16" s="468"/>
      <c r="H16" s="339"/>
      <c r="I16" s="471"/>
      <c r="J16" s="452" t="e">
        <f t="shared" si="0"/>
        <v>#DIV/0!</v>
      </c>
      <c r="K16" s="376" t="e">
        <f t="shared" si="1"/>
        <v>#DIV/0!</v>
      </c>
      <c r="M16" s="96">
        <v>30</v>
      </c>
    </row>
    <row r="17" spans="2:15" ht="21.75" x14ac:dyDescent="0.35">
      <c r="B17" s="337" t="s">
        <v>238</v>
      </c>
      <c r="C17" s="468"/>
      <c r="D17" s="469"/>
      <c r="E17" s="469"/>
      <c r="F17" s="470"/>
      <c r="G17" s="468"/>
      <c r="H17" s="339"/>
      <c r="I17" s="472"/>
      <c r="J17" s="452" t="e">
        <f t="shared" si="0"/>
        <v>#DIV/0!</v>
      </c>
      <c r="K17" s="376" t="e">
        <f t="shared" si="1"/>
        <v>#DIV/0!</v>
      </c>
      <c r="M17" s="96">
        <v>31</v>
      </c>
    </row>
    <row r="18" spans="2:15" ht="21.75" x14ac:dyDescent="0.35">
      <c r="B18" s="337" t="s">
        <v>292</v>
      </c>
      <c r="C18" s="468"/>
      <c r="D18" s="469"/>
      <c r="E18" s="469"/>
      <c r="F18" s="470"/>
      <c r="G18" s="473"/>
      <c r="H18" s="339"/>
      <c r="I18" s="471"/>
      <c r="J18" s="452" t="e">
        <f t="shared" si="0"/>
        <v>#DIV/0!</v>
      </c>
      <c r="K18" s="376" t="e">
        <f t="shared" si="1"/>
        <v>#DIV/0!</v>
      </c>
      <c r="M18" s="96">
        <v>30</v>
      </c>
    </row>
    <row r="19" spans="2:15" ht="22.5" thickBot="1" x14ac:dyDescent="0.4">
      <c r="B19" s="335" t="s">
        <v>240</v>
      </c>
      <c r="C19" s="474"/>
      <c r="D19" s="475"/>
      <c r="E19" s="475"/>
      <c r="F19" s="476"/>
      <c r="G19" s="477"/>
      <c r="H19" s="478"/>
      <c r="I19" s="479"/>
      <c r="J19" s="453" t="e">
        <f>(G19*100/((MAX(C19:E19))*24*M19))</f>
        <v>#DIV/0!</v>
      </c>
      <c r="K19" s="336" t="e">
        <f t="shared" si="1"/>
        <v>#DIV/0!</v>
      </c>
      <c r="M19" s="96">
        <v>31</v>
      </c>
    </row>
    <row r="20" spans="2:15" ht="22.5" thickBot="1" x14ac:dyDescent="0.5">
      <c r="B20" s="1074" t="s">
        <v>273</v>
      </c>
      <c r="C20" s="1075"/>
      <c r="D20" s="1075"/>
      <c r="E20" s="1076"/>
      <c r="F20" s="377">
        <f>SUM(F8:F19)</f>
        <v>0</v>
      </c>
      <c r="G20" s="377">
        <f>SUM(G8:G19)</f>
        <v>0</v>
      </c>
      <c r="H20" s="377">
        <f>SUM(H8:H19)</f>
        <v>0</v>
      </c>
      <c r="I20" s="377">
        <f>SUM(I8:I19)</f>
        <v>0</v>
      </c>
      <c r="J20" s="145"/>
      <c r="K20" s="146"/>
    </row>
    <row r="21" spans="2:15" ht="22.5" thickBot="1" x14ac:dyDescent="0.5">
      <c r="B21" s="1064" t="s">
        <v>293</v>
      </c>
      <c r="C21" s="1065"/>
      <c r="D21" s="1065"/>
      <c r="E21" s="1066"/>
      <c r="F21" s="144" t="e">
        <f>AVERAGE(F8:F19)</f>
        <v>#DIV/0!</v>
      </c>
      <c r="G21" s="144" t="e">
        <f>AVERAGE(G8:G19)</f>
        <v>#DIV/0!</v>
      </c>
      <c r="H21" s="144" t="e">
        <f>AVERAGE(H8:H19)</f>
        <v>#DIV/0!</v>
      </c>
      <c r="I21" s="144" t="e">
        <f>AVERAGE(I8:I19)</f>
        <v>#DIV/0!</v>
      </c>
      <c r="J21" s="144" t="e">
        <f>AVERAGE(J8:J19)</f>
        <v>#DIV/0!</v>
      </c>
      <c r="K21" s="144" t="e">
        <f>I20/G20</f>
        <v>#DIV/0!</v>
      </c>
    </row>
    <row r="22" spans="2:15" ht="18.75" x14ac:dyDescent="0.45">
      <c r="B22" s="102" t="s">
        <v>459</v>
      </c>
      <c r="C22" s="98" t="s">
        <v>455</v>
      </c>
      <c r="D22" s="102"/>
      <c r="E22" s="102"/>
      <c r="F22" s="102"/>
      <c r="G22" s="102"/>
      <c r="H22" s="102"/>
      <c r="I22" s="102"/>
      <c r="J22" s="102"/>
      <c r="K22" s="102"/>
    </row>
    <row r="23" spans="2:15" ht="18.75" x14ac:dyDescent="0.45">
      <c r="B23" s="98"/>
      <c r="C23" s="44" t="s">
        <v>458</v>
      </c>
      <c r="D23" s="44"/>
      <c r="E23" s="44"/>
      <c r="F23" s="44"/>
      <c r="G23" s="44"/>
      <c r="H23" s="44"/>
      <c r="I23" s="44"/>
      <c r="J23" s="44"/>
      <c r="K23" s="44"/>
    </row>
    <row r="24" spans="2:15" ht="18.75" x14ac:dyDescent="0.45">
      <c r="B24" s="98"/>
      <c r="C24" s="44" t="s">
        <v>456</v>
      </c>
      <c r="D24" s="44"/>
      <c r="E24" s="44"/>
      <c r="F24" s="44"/>
      <c r="G24" s="44"/>
      <c r="H24" s="44"/>
      <c r="I24" s="44"/>
      <c r="J24" s="44"/>
      <c r="K24" s="44"/>
    </row>
    <row r="25" spans="2:15" ht="18.75" x14ac:dyDescent="0.45">
      <c r="B25" s="44"/>
      <c r="C25" s="44" t="s">
        <v>457</v>
      </c>
      <c r="D25" s="97"/>
      <c r="E25" s="97"/>
      <c r="F25" s="97"/>
      <c r="G25" s="97"/>
      <c r="H25" s="97"/>
      <c r="I25" s="97"/>
      <c r="J25" s="97"/>
      <c r="K25" s="97"/>
    </row>
    <row r="32" spans="2:15" x14ac:dyDescent="0.35">
      <c r="N32" s="96">
        <v>76.959999999999994</v>
      </c>
      <c r="O32" s="96">
        <v>2.65</v>
      </c>
    </row>
    <row r="33" spans="14:15" x14ac:dyDescent="0.35">
      <c r="N33" s="96">
        <v>79.459999999999994</v>
      </c>
      <c r="O33" s="96">
        <v>2.65</v>
      </c>
    </row>
    <row r="34" spans="14:15" x14ac:dyDescent="0.35">
      <c r="N34" s="96">
        <v>81.72</v>
      </c>
      <c r="O34" s="96">
        <v>2.74</v>
      </c>
    </row>
    <row r="35" spans="14:15" x14ac:dyDescent="0.35">
      <c r="N35" s="96">
        <v>52.29</v>
      </c>
      <c r="O35" s="96">
        <v>2.82</v>
      </c>
    </row>
    <row r="36" spans="14:15" x14ac:dyDescent="0.35">
      <c r="N36" s="96">
        <v>76.72</v>
      </c>
      <c r="O36" s="96">
        <v>2.66</v>
      </c>
    </row>
    <row r="37" spans="14:15" x14ac:dyDescent="0.35">
      <c r="N37" s="96">
        <v>80.5</v>
      </c>
      <c r="O37" s="96">
        <v>2.7</v>
      </c>
    </row>
    <row r="38" spans="14:15" x14ac:dyDescent="0.35">
      <c r="N38" s="96">
        <v>74.37</v>
      </c>
      <c r="O38" s="96">
        <v>2.63</v>
      </c>
    </row>
    <row r="39" spans="14:15" x14ac:dyDescent="0.35">
      <c r="N39" s="96">
        <v>78.040000000000006</v>
      </c>
      <c r="O39" s="96">
        <v>2.64</v>
      </c>
    </row>
    <row r="40" spans="14:15" x14ac:dyDescent="0.35">
      <c r="N40" s="96">
        <v>78.13</v>
      </c>
      <c r="O40" s="96">
        <v>2.86</v>
      </c>
    </row>
    <row r="41" spans="14:15" x14ac:dyDescent="0.35">
      <c r="N41" s="96">
        <v>74.31</v>
      </c>
      <c r="O41" s="96">
        <v>2.94</v>
      </c>
    </row>
    <row r="42" spans="14:15" x14ac:dyDescent="0.35">
      <c r="N42" s="96">
        <v>78.14</v>
      </c>
      <c r="O42" s="96">
        <v>2.93</v>
      </c>
    </row>
    <row r="43" spans="14:15" x14ac:dyDescent="0.35">
      <c r="N43" s="96">
        <v>75.08</v>
      </c>
      <c r="O43" s="96">
        <v>2.83</v>
      </c>
    </row>
    <row r="53" spans="7:13" x14ac:dyDescent="0.35">
      <c r="G53" s="419">
        <v>2362</v>
      </c>
      <c r="H53" s="419">
        <v>506000</v>
      </c>
      <c r="I53" s="419">
        <v>635000</v>
      </c>
      <c r="J53" s="419">
        <v>313981</v>
      </c>
      <c r="K53" s="419">
        <v>1141000</v>
      </c>
      <c r="L53" s="419">
        <v>2163781</v>
      </c>
      <c r="M53" s="419">
        <v>3490414</v>
      </c>
    </row>
    <row r="54" spans="7:13" x14ac:dyDescent="0.35">
      <c r="G54" s="419">
        <v>2351</v>
      </c>
      <c r="H54" s="419">
        <v>447000</v>
      </c>
      <c r="I54" s="419">
        <v>628000</v>
      </c>
      <c r="J54" s="419">
        <v>311455</v>
      </c>
      <c r="K54" s="419">
        <v>1075000</v>
      </c>
      <c r="L54" s="419">
        <v>2142986</v>
      </c>
      <c r="M54" s="419">
        <v>3259460</v>
      </c>
    </row>
    <row r="55" spans="7:13" x14ac:dyDescent="0.35">
      <c r="G55" s="419">
        <v>2330</v>
      </c>
      <c r="H55" s="419">
        <v>453000</v>
      </c>
      <c r="I55" s="419">
        <v>539000</v>
      </c>
      <c r="J55" s="419">
        <v>309727</v>
      </c>
      <c r="K55" s="419">
        <v>992000</v>
      </c>
      <c r="L55" s="419">
        <v>1841325</v>
      </c>
      <c r="M55" s="419">
        <v>3091051</v>
      </c>
    </row>
    <row r="56" spans="7:13" x14ac:dyDescent="0.35">
      <c r="G56" s="419">
        <v>2352</v>
      </c>
      <c r="H56" s="419">
        <v>323000</v>
      </c>
      <c r="I56" s="419">
        <v>390000</v>
      </c>
      <c r="J56" s="419">
        <v>312651</v>
      </c>
      <c r="K56" s="419">
        <v>713000</v>
      </c>
      <c r="L56" s="419">
        <v>1335131</v>
      </c>
      <c r="M56" s="419">
        <v>2307892</v>
      </c>
    </row>
    <row r="57" spans="7:13" x14ac:dyDescent="0.35">
      <c r="G57" s="419">
        <v>2478</v>
      </c>
      <c r="H57" s="419">
        <v>455000</v>
      </c>
      <c r="I57" s="419">
        <v>696000</v>
      </c>
      <c r="J57" s="419">
        <v>329401</v>
      </c>
      <c r="K57" s="419">
        <v>1151000</v>
      </c>
      <c r="L57" s="419">
        <v>2055439</v>
      </c>
      <c r="M57" s="419">
        <v>3451903</v>
      </c>
    </row>
    <row r="58" spans="7:13" x14ac:dyDescent="0.35">
      <c r="G58" s="419">
        <v>2517</v>
      </c>
      <c r="H58" s="419">
        <v>600000</v>
      </c>
      <c r="I58" s="419">
        <v>737000</v>
      </c>
      <c r="J58" s="419">
        <v>334585</v>
      </c>
      <c r="K58" s="419">
        <v>1337000</v>
      </c>
      <c r="L58" s="419">
        <v>2495062</v>
      </c>
      <c r="M58" s="419">
        <v>4068558</v>
      </c>
    </row>
    <row r="59" spans="7:13" x14ac:dyDescent="0.35">
      <c r="G59" s="419">
        <v>2456</v>
      </c>
      <c r="H59" s="419">
        <v>560834</v>
      </c>
      <c r="I59" s="419">
        <v>779921</v>
      </c>
      <c r="J59" s="419">
        <v>326476</v>
      </c>
      <c r="K59" s="419">
        <v>1340755</v>
      </c>
      <c r="L59" s="419">
        <v>2440646</v>
      </c>
      <c r="M59" s="419">
        <v>4008218</v>
      </c>
    </row>
    <row r="60" spans="7:13" x14ac:dyDescent="0.35">
      <c r="G60" s="419">
        <v>2523</v>
      </c>
      <c r="H60" s="419">
        <v>604805</v>
      </c>
      <c r="I60" s="419">
        <v>833542</v>
      </c>
      <c r="J60" s="419">
        <v>335382</v>
      </c>
      <c r="K60" s="419">
        <v>1438347</v>
      </c>
      <c r="L60" s="419">
        <v>2623031</v>
      </c>
      <c r="M60" s="419">
        <v>4291388</v>
      </c>
    </row>
    <row r="61" spans="7:13" x14ac:dyDescent="0.35">
      <c r="G61" s="419">
        <v>2368</v>
      </c>
      <c r="H61" s="419">
        <v>535000</v>
      </c>
      <c r="I61" s="419">
        <v>797000</v>
      </c>
      <c r="J61" s="419">
        <v>314778</v>
      </c>
      <c r="K61" s="419">
        <v>1332000</v>
      </c>
      <c r="L61" s="419">
        <v>2391371</v>
      </c>
      <c r="M61" s="419">
        <v>3870973</v>
      </c>
    </row>
    <row r="62" spans="7:13" x14ac:dyDescent="0.35">
      <c r="G62" s="419">
        <v>2393</v>
      </c>
      <c r="H62" s="419">
        <v>576000</v>
      </c>
      <c r="I62" s="419">
        <v>747000</v>
      </c>
      <c r="J62" s="419">
        <v>318102</v>
      </c>
      <c r="K62" s="419">
        <v>1323000</v>
      </c>
      <c r="L62" s="419">
        <v>2442296</v>
      </c>
      <c r="M62" s="419">
        <v>3890374</v>
      </c>
    </row>
    <row r="63" spans="7:13" x14ac:dyDescent="0.35">
      <c r="G63" s="419">
        <v>2373</v>
      </c>
      <c r="H63" s="419">
        <v>580000</v>
      </c>
      <c r="I63" s="419">
        <v>755000</v>
      </c>
      <c r="J63" s="419">
        <v>315443</v>
      </c>
      <c r="K63" s="419">
        <v>1335000</v>
      </c>
      <c r="L63" s="419">
        <v>2462607</v>
      </c>
      <c r="M63" s="419">
        <v>3917106</v>
      </c>
    </row>
    <row r="64" spans="7:13" x14ac:dyDescent="0.35">
      <c r="G64" s="419">
        <v>2458</v>
      </c>
      <c r="H64" s="419">
        <v>511000</v>
      </c>
      <c r="I64" s="419">
        <v>862000</v>
      </c>
      <c r="J64" s="419">
        <v>326742</v>
      </c>
      <c r="K64" s="419">
        <v>1373000</v>
      </c>
      <c r="L64" s="419">
        <v>2401132</v>
      </c>
      <c r="M64" s="419">
        <v>3896373</v>
      </c>
    </row>
  </sheetData>
  <mergeCells count="11">
    <mergeCell ref="B2:K2"/>
    <mergeCell ref="G5:H5"/>
    <mergeCell ref="I6:I7"/>
    <mergeCell ref="K6:K7"/>
    <mergeCell ref="E4:G4"/>
    <mergeCell ref="J4:K4"/>
    <mergeCell ref="B21:E21"/>
    <mergeCell ref="B5:B7"/>
    <mergeCell ref="C5:F5"/>
    <mergeCell ref="J6:J7"/>
    <mergeCell ref="B20:E20"/>
  </mergeCells>
  <phoneticPr fontId="18" type="noConversion"/>
  <printOptions horizontalCentered="1"/>
  <pageMargins left="0.31496062992125984" right="0.31496062992125984" top="0.62992125984251968" bottom="0.35433070866141736" header="0.39370078740157483" footer="0.15748031496062992"/>
  <pageSetup paperSize="9" scale="98" orientation="landscape" r:id="rId1"/>
  <headerFooter alignWithMargins="0">
    <oddFooter>&amp;C&amp;"CordiaUPC,ธรรมดา"&amp;14 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U77"/>
  <sheetViews>
    <sheetView showGridLines="0" view="pageBreakPreview" topLeftCell="A22" zoomScaleNormal="100" zoomScaleSheetLayoutView="100" workbookViewId="0">
      <selection activeCell="B5" sqref="B5"/>
    </sheetView>
  </sheetViews>
  <sheetFormatPr defaultRowHeight="12.75" x14ac:dyDescent="0.2"/>
  <cols>
    <col min="1" max="1" width="0.42578125" customWidth="1"/>
    <col min="2" max="2" width="13.85546875" customWidth="1"/>
    <col min="4" max="7" width="7.42578125" customWidth="1"/>
    <col min="8" max="8" width="8.140625" customWidth="1"/>
    <col min="9" max="10" width="7.42578125" customWidth="1"/>
    <col min="11" max="11" width="8.28515625" customWidth="1"/>
    <col min="12" max="15" width="7.42578125" customWidth="1"/>
    <col min="16" max="16" width="9.5703125" customWidth="1"/>
    <col min="17" max="17" width="13.140625" customWidth="1"/>
    <col min="18" max="18" width="13.5703125" customWidth="1"/>
    <col min="19" max="19" width="1.140625" customWidth="1"/>
    <col min="20" max="20" width="11.28515625" bestFit="1" customWidth="1"/>
    <col min="21" max="21" width="15.42578125" customWidth="1"/>
  </cols>
  <sheetData>
    <row r="1" spans="2:20" ht="26.25" x14ac:dyDescent="0.55000000000000004">
      <c r="B1" s="708" t="s">
        <v>828</v>
      </c>
      <c r="H1" s="708"/>
    </row>
    <row r="2" spans="2:20" ht="23.25" x14ac:dyDescent="0.5">
      <c r="B2" s="45" t="s">
        <v>633</v>
      </c>
    </row>
    <row r="3" spans="2:20" ht="9.75" customHeight="1" x14ac:dyDescent="0.5">
      <c r="B3" s="45"/>
    </row>
    <row r="4" spans="2:20" ht="24.75" thickBot="1" x14ac:dyDescent="0.6">
      <c r="B4" s="1084" t="s">
        <v>829</v>
      </c>
      <c r="C4" s="1084"/>
      <c r="D4" s="1084"/>
      <c r="E4" s="1084"/>
      <c r="F4" s="1084"/>
      <c r="G4" s="1084"/>
      <c r="H4" s="1084"/>
      <c r="I4" s="1084"/>
      <c r="J4" s="1084"/>
      <c r="K4" s="1084"/>
      <c r="L4" s="1084"/>
      <c r="M4" s="1084"/>
      <c r="N4" s="1084"/>
      <c r="O4" s="1084"/>
      <c r="P4" s="1084"/>
      <c r="Q4" s="1084"/>
      <c r="R4" s="1084"/>
    </row>
    <row r="5" spans="2:20" ht="37.5" customHeight="1" x14ac:dyDescent="0.45">
      <c r="B5" s="105" t="s">
        <v>294</v>
      </c>
      <c r="C5" s="105" t="s">
        <v>296</v>
      </c>
      <c r="D5" s="1081" t="s">
        <v>297</v>
      </c>
      <c r="E5" s="1082"/>
      <c r="F5" s="1082"/>
      <c r="G5" s="1082"/>
      <c r="H5" s="1082"/>
      <c r="I5" s="1082"/>
      <c r="J5" s="1082"/>
      <c r="K5" s="1082"/>
      <c r="L5" s="1082"/>
      <c r="M5" s="1082"/>
      <c r="N5" s="1082"/>
      <c r="O5" s="1082"/>
      <c r="P5" s="1083"/>
      <c r="Q5" s="114" t="s">
        <v>298</v>
      </c>
      <c r="R5" s="116" t="s">
        <v>460</v>
      </c>
    </row>
    <row r="6" spans="2:20" ht="19.5" thickBot="1" x14ac:dyDescent="0.5">
      <c r="B6" s="106" t="s">
        <v>295</v>
      </c>
      <c r="C6" s="106"/>
      <c r="D6" s="107" t="s">
        <v>229</v>
      </c>
      <c r="E6" s="108" t="s">
        <v>230</v>
      </c>
      <c r="F6" s="108" t="s">
        <v>231</v>
      </c>
      <c r="G6" s="108" t="s">
        <v>232</v>
      </c>
      <c r="H6" s="108" t="s">
        <v>233</v>
      </c>
      <c r="I6" s="108" t="s">
        <v>234</v>
      </c>
      <c r="J6" s="108" t="s">
        <v>235</v>
      </c>
      <c r="K6" s="108" t="s">
        <v>236</v>
      </c>
      <c r="L6" s="108" t="s">
        <v>237</v>
      </c>
      <c r="M6" s="108" t="s">
        <v>238</v>
      </c>
      <c r="N6" s="108" t="s">
        <v>239</v>
      </c>
      <c r="O6" s="108" t="s">
        <v>240</v>
      </c>
      <c r="P6" s="109" t="s">
        <v>273</v>
      </c>
      <c r="Q6" s="115" t="s">
        <v>299</v>
      </c>
      <c r="R6" s="117" t="s">
        <v>300</v>
      </c>
    </row>
    <row r="7" spans="2:20" ht="18" customHeight="1" x14ac:dyDescent="0.45">
      <c r="B7" s="112" t="s">
        <v>301</v>
      </c>
      <c r="C7" s="110" t="s">
        <v>303</v>
      </c>
      <c r="D7" s="122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305">
        <f>SUM(D7:O7)</f>
        <v>0</v>
      </c>
      <c r="Q7" s="391"/>
      <c r="R7" s="392">
        <f>P7*Q7</f>
        <v>0</v>
      </c>
    </row>
    <row r="8" spans="2:20" ht="18" customHeight="1" x14ac:dyDescent="0.45">
      <c r="B8" s="718"/>
      <c r="C8" s="111" t="s">
        <v>304</v>
      </c>
      <c r="D8" s="122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305">
        <f t="shared" ref="P8:P23" si="0">SUM(D8:O8)</f>
        <v>0</v>
      </c>
      <c r="Q8" s="126"/>
      <c r="R8" s="148"/>
    </row>
    <row r="9" spans="2:20" ht="18" customHeight="1" x14ac:dyDescent="0.45">
      <c r="B9" s="1087" t="s">
        <v>305</v>
      </c>
      <c r="C9" s="111" t="s">
        <v>303</v>
      </c>
      <c r="D9" s="122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305">
        <f t="shared" si="0"/>
        <v>0</v>
      </c>
      <c r="Q9" s="122"/>
      <c r="R9" s="147">
        <f>P9*Q9</f>
        <v>0</v>
      </c>
    </row>
    <row r="10" spans="2:20" ht="18" customHeight="1" x14ac:dyDescent="0.45">
      <c r="B10" s="1088"/>
      <c r="C10" s="111" t="s">
        <v>304</v>
      </c>
      <c r="D10" s="122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305">
        <f t="shared" si="0"/>
        <v>0</v>
      </c>
      <c r="Q10" s="126"/>
      <c r="R10" s="148"/>
    </row>
    <row r="11" spans="2:20" ht="18" customHeight="1" x14ac:dyDescent="0.45">
      <c r="B11" s="1089" t="s">
        <v>306</v>
      </c>
      <c r="C11" s="111" t="s">
        <v>307</v>
      </c>
      <c r="D11" s="122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305">
        <f t="shared" si="0"/>
        <v>0</v>
      </c>
      <c r="Q11" s="127"/>
      <c r="R11" s="147">
        <f>P11*Q11</f>
        <v>0</v>
      </c>
    </row>
    <row r="12" spans="2:20" ht="18" customHeight="1" x14ac:dyDescent="0.45">
      <c r="B12" s="1089"/>
      <c r="C12" s="111" t="s">
        <v>304</v>
      </c>
      <c r="D12" s="122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305">
        <f t="shared" si="0"/>
        <v>0</v>
      </c>
      <c r="Q12" s="126"/>
      <c r="R12" s="148"/>
    </row>
    <row r="13" spans="2:20" ht="18" customHeight="1" x14ac:dyDescent="0.45">
      <c r="B13" s="1087" t="s">
        <v>308</v>
      </c>
      <c r="C13" s="111" t="s">
        <v>309</v>
      </c>
      <c r="D13" s="480"/>
      <c r="E13" s="480"/>
      <c r="F13" s="480"/>
      <c r="G13" s="480"/>
      <c r="H13" s="480"/>
      <c r="I13" s="480"/>
      <c r="J13" s="480"/>
      <c r="K13" s="480"/>
      <c r="L13" s="480"/>
      <c r="M13" s="480"/>
      <c r="N13" s="480"/>
      <c r="O13" s="481"/>
      <c r="P13" s="387">
        <f t="shared" si="0"/>
        <v>0</v>
      </c>
      <c r="Q13" s="388"/>
      <c r="R13" s="147">
        <f>P13*Q13</f>
        <v>0</v>
      </c>
      <c r="T13" s="728"/>
    </row>
    <row r="14" spans="2:20" ht="18" customHeight="1" x14ac:dyDescent="0.5">
      <c r="B14" s="1088"/>
      <c r="C14" s="111" t="s">
        <v>304</v>
      </c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387">
        <f t="shared" si="0"/>
        <v>0</v>
      </c>
      <c r="Q14" s="126"/>
      <c r="R14" s="148"/>
      <c r="T14" s="728"/>
    </row>
    <row r="15" spans="2:20" ht="18" customHeight="1" x14ac:dyDescent="0.45">
      <c r="B15" s="112" t="s">
        <v>310</v>
      </c>
      <c r="C15" s="111" t="s">
        <v>311</v>
      </c>
      <c r="D15" s="122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305">
        <f t="shared" si="0"/>
        <v>0</v>
      </c>
      <c r="Q15" s="127"/>
      <c r="R15" s="147">
        <f>P15*Q15</f>
        <v>0</v>
      </c>
    </row>
    <row r="16" spans="2:20" ht="18" customHeight="1" x14ac:dyDescent="0.45">
      <c r="B16" s="112" t="s">
        <v>302</v>
      </c>
      <c r="C16" s="111" t="s">
        <v>304</v>
      </c>
      <c r="D16" s="122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305">
        <f t="shared" si="0"/>
        <v>0</v>
      </c>
      <c r="Q16" s="126"/>
      <c r="R16" s="148"/>
    </row>
    <row r="17" spans="2:21" ht="18" customHeight="1" x14ac:dyDescent="0.45">
      <c r="B17" s="750" t="s">
        <v>700</v>
      </c>
      <c r="C17" s="111" t="s">
        <v>311</v>
      </c>
      <c r="D17" s="122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305">
        <f t="shared" si="0"/>
        <v>0</v>
      </c>
      <c r="Q17" s="127"/>
      <c r="R17" s="147">
        <f>P17*Q17</f>
        <v>0</v>
      </c>
      <c r="U17" s="172">
        <f>D13*Q13</f>
        <v>0</v>
      </c>
    </row>
    <row r="18" spans="2:21" ht="18" customHeight="1" x14ac:dyDescent="0.45">
      <c r="B18" s="113" t="s">
        <v>312</v>
      </c>
      <c r="C18" s="111" t="s">
        <v>304</v>
      </c>
      <c r="D18" s="122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305">
        <f t="shared" si="0"/>
        <v>0</v>
      </c>
      <c r="Q18" s="126"/>
      <c r="R18" s="148"/>
      <c r="U18" s="172">
        <f>E13*Q13</f>
        <v>0</v>
      </c>
    </row>
    <row r="19" spans="2:21" ht="18" customHeight="1" x14ac:dyDescent="0.45">
      <c r="B19" s="1089" t="s">
        <v>699</v>
      </c>
      <c r="C19" s="111" t="s">
        <v>326</v>
      </c>
      <c r="D19" s="122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305">
        <f t="shared" si="0"/>
        <v>0</v>
      </c>
      <c r="Q19" s="127"/>
      <c r="R19" s="147">
        <f>P19*Q19</f>
        <v>0</v>
      </c>
      <c r="U19" s="172">
        <f>F13*Q13</f>
        <v>0</v>
      </c>
    </row>
    <row r="20" spans="2:21" ht="18" customHeight="1" thickBot="1" x14ac:dyDescent="0.5">
      <c r="B20" s="1090"/>
      <c r="C20" s="119" t="s">
        <v>304</v>
      </c>
      <c r="D20" s="122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305">
        <f t="shared" si="0"/>
        <v>0</v>
      </c>
      <c r="Q20" s="128"/>
      <c r="R20" s="149"/>
      <c r="U20" s="172">
        <f>G13*Q13</f>
        <v>0</v>
      </c>
    </row>
    <row r="21" spans="2:21" ht="19.5" customHeight="1" thickBot="1" x14ac:dyDescent="0.5">
      <c r="B21" s="1085" t="s">
        <v>314</v>
      </c>
      <c r="C21" s="1086"/>
      <c r="D21" s="1086"/>
      <c r="E21" s="1086"/>
      <c r="F21" s="1086"/>
      <c r="G21" s="1086"/>
      <c r="H21" s="1086"/>
      <c r="I21" s="1086"/>
      <c r="J21" s="1086"/>
      <c r="K21" s="1086"/>
      <c r="L21" s="1086"/>
      <c r="M21" s="1086"/>
      <c r="N21" s="1086"/>
      <c r="O21" s="1086"/>
      <c r="P21" s="1086"/>
      <c r="Q21" s="1086"/>
      <c r="R21" s="293">
        <f>R7+R9+R11+R13+R15+R17+R19</f>
        <v>0</v>
      </c>
      <c r="U21" s="172">
        <f>H13*Q13</f>
        <v>0</v>
      </c>
    </row>
    <row r="22" spans="2:21" ht="18.75" x14ac:dyDescent="0.45">
      <c r="B22" s="1091" t="s">
        <v>315</v>
      </c>
      <c r="C22" s="110" t="s">
        <v>313</v>
      </c>
      <c r="D22" s="120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304">
        <f t="shared" si="0"/>
        <v>0</v>
      </c>
      <c r="Q22" s="294"/>
      <c r="R22" s="694">
        <f>P22*Q22</f>
        <v>0</v>
      </c>
      <c r="U22" s="172">
        <f>I13*Q13</f>
        <v>0</v>
      </c>
    </row>
    <row r="23" spans="2:21" ht="19.5" thickBot="1" x14ac:dyDescent="0.5">
      <c r="B23" s="1090"/>
      <c r="C23" s="119" t="s">
        <v>304</v>
      </c>
      <c r="D23" s="124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306">
        <f t="shared" si="0"/>
        <v>0</v>
      </c>
      <c r="Q23" s="295"/>
      <c r="R23" s="158"/>
      <c r="U23" s="172">
        <f>J13*Q13</f>
        <v>0</v>
      </c>
    </row>
    <row r="24" spans="2:21" ht="19.5" customHeight="1" thickBot="1" x14ac:dyDescent="0.5">
      <c r="B24" s="1085" t="s">
        <v>316</v>
      </c>
      <c r="C24" s="1086"/>
      <c r="D24" s="1086"/>
      <c r="E24" s="1086"/>
      <c r="F24" s="1086"/>
      <c r="G24" s="1086"/>
      <c r="H24" s="1086"/>
      <c r="I24" s="1086"/>
      <c r="J24" s="1086"/>
      <c r="K24" s="1086"/>
      <c r="L24" s="1086"/>
      <c r="M24" s="1086"/>
      <c r="N24" s="1086"/>
      <c r="O24" s="1086"/>
      <c r="P24" s="1086"/>
      <c r="Q24" s="1086"/>
      <c r="R24" s="384">
        <f>R22</f>
        <v>0</v>
      </c>
      <c r="U24" s="172">
        <f>K13*Q13</f>
        <v>0</v>
      </c>
    </row>
    <row r="25" spans="2:21" ht="19.5" customHeight="1" thickBot="1" x14ac:dyDescent="0.5">
      <c r="B25" s="1085" t="s">
        <v>317</v>
      </c>
      <c r="C25" s="1086"/>
      <c r="D25" s="1086"/>
      <c r="E25" s="1086"/>
      <c r="F25" s="1086"/>
      <c r="G25" s="1086"/>
      <c r="H25" s="1086"/>
      <c r="I25" s="1086"/>
      <c r="J25" s="1086"/>
      <c r="K25" s="1086"/>
      <c r="L25" s="1086"/>
      <c r="M25" s="1086"/>
      <c r="N25" s="1086"/>
      <c r="O25" s="1086"/>
      <c r="P25" s="1086"/>
      <c r="Q25" s="1086"/>
      <c r="R25" s="384">
        <f>R21+R24</f>
        <v>0</v>
      </c>
      <c r="T25" s="94"/>
      <c r="U25" s="172">
        <f>L13*Q13</f>
        <v>0</v>
      </c>
    </row>
    <row r="26" spans="2:21" ht="21" customHeight="1" x14ac:dyDescent="0.45">
      <c r="B26" s="46" t="s">
        <v>765</v>
      </c>
      <c r="U26" s="172">
        <f>M12*Q12</f>
        <v>0</v>
      </c>
    </row>
    <row r="27" spans="2:21" ht="21" customHeight="1" x14ac:dyDescent="0.45">
      <c r="B27" s="814" t="s">
        <v>766</v>
      </c>
      <c r="U27" s="172">
        <f>M13*Q13</f>
        <v>0</v>
      </c>
    </row>
    <row r="28" spans="2:21" x14ac:dyDescent="0.2">
      <c r="U28" s="172">
        <f>N13*Q13</f>
        <v>0</v>
      </c>
    </row>
    <row r="29" spans="2:21" ht="37.5" customHeight="1" x14ac:dyDescent="0.2">
      <c r="B29" s="505" t="s">
        <v>72</v>
      </c>
      <c r="C29" s="506" t="s">
        <v>73</v>
      </c>
      <c r="D29" s="15"/>
      <c r="E29" s="506" t="s">
        <v>74</v>
      </c>
      <c r="F29" s="507"/>
      <c r="G29" s="507"/>
      <c r="H29" s="507"/>
      <c r="U29" s="172">
        <f>O13*Q13</f>
        <v>0</v>
      </c>
    </row>
    <row r="30" spans="2:21" ht="21" x14ac:dyDescent="0.2">
      <c r="B30" s="508" t="s">
        <v>75</v>
      </c>
      <c r="C30" s="509" t="s">
        <v>76</v>
      </c>
      <c r="D30" s="15"/>
      <c r="E30" s="510" t="s">
        <v>77</v>
      </c>
      <c r="F30" s="507"/>
      <c r="G30" s="507"/>
      <c r="H30" s="507"/>
      <c r="U30" s="172">
        <f>SUM(U17:U29)</f>
        <v>0</v>
      </c>
    </row>
    <row r="31" spans="2:21" ht="18" customHeight="1" x14ac:dyDescent="0.2">
      <c r="B31" s="508" t="s">
        <v>78</v>
      </c>
      <c r="C31" s="509" t="s">
        <v>79</v>
      </c>
      <c r="D31" s="15"/>
      <c r="E31" s="510" t="s">
        <v>80</v>
      </c>
      <c r="F31" s="507"/>
      <c r="G31" s="507"/>
      <c r="H31" s="507"/>
    </row>
    <row r="32" spans="2:21" ht="18" customHeight="1" x14ac:dyDescent="0.2">
      <c r="B32" s="508" t="s">
        <v>81</v>
      </c>
      <c r="C32" s="509" t="s">
        <v>82</v>
      </c>
      <c r="D32" s="15"/>
      <c r="E32" s="510" t="s">
        <v>83</v>
      </c>
      <c r="F32" s="507"/>
      <c r="G32" s="507"/>
      <c r="H32" s="507"/>
    </row>
    <row r="33" spans="2:8" ht="18" customHeight="1" x14ac:dyDescent="0.2">
      <c r="B33" s="508" t="s">
        <v>84</v>
      </c>
      <c r="C33" s="509" t="s">
        <v>305</v>
      </c>
      <c r="D33" s="15"/>
      <c r="E33" s="509" t="s">
        <v>85</v>
      </c>
      <c r="F33" s="507"/>
      <c r="G33" s="507"/>
      <c r="H33" s="507"/>
    </row>
    <row r="34" spans="2:8" ht="18" customHeight="1" x14ac:dyDescent="0.2">
      <c r="B34" s="508" t="s">
        <v>86</v>
      </c>
      <c r="C34" s="511" t="s">
        <v>87</v>
      </c>
      <c r="D34" s="15"/>
      <c r="E34" s="509" t="s">
        <v>88</v>
      </c>
      <c r="F34" s="507"/>
      <c r="G34" s="507"/>
      <c r="H34" s="507"/>
    </row>
    <row r="35" spans="2:8" ht="18" customHeight="1" x14ac:dyDescent="0.2">
      <c r="B35" s="508" t="s">
        <v>89</v>
      </c>
      <c r="C35" s="509" t="s">
        <v>90</v>
      </c>
      <c r="D35" s="15"/>
      <c r="E35" s="509" t="s">
        <v>91</v>
      </c>
      <c r="F35" s="507"/>
      <c r="G35" s="507"/>
      <c r="H35" s="507"/>
    </row>
    <row r="36" spans="2:8" ht="18" customHeight="1" x14ac:dyDescent="0.2">
      <c r="B36" s="508" t="s">
        <v>92</v>
      </c>
      <c r="C36" s="512" t="s">
        <v>306</v>
      </c>
      <c r="D36" s="15"/>
      <c r="E36" s="511" t="s">
        <v>93</v>
      </c>
      <c r="F36" s="513"/>
      <c r="G36" s="507"/>
      <c r="H36" s="507"/>
    </row>
    <row r="37" spans="2:8" ht="18" customHeight="1" x14ac:dyDescent="0.2">
      <c r="B37" s="508" t="s">
        <v>94</v>
      </c>
      <c r="C37" s="511" t="s">
        <v>95</v>
      </c>
      <c r="D37" s="15"/>
      <c r="E37" s="509" t="s">
        <v>96</v>
      </c>
      <c r="F37" s="513"/>
      <c r="G37" s="507"/>
      <c r="H37" s="507"/>
    </row>
    <row r="38" spans="2:8" ht="18" customHeight="1" x14ac:dyDescent="0.2">
      <c r="B38" s="508" t="s">
        <v>97</v>
      </c>
      <c r="C38" s="511" t="s">
        <v>98</v>
      </c>
      <c r="D38" s="15"/>
      <c r="E38" s="514" t="s">
        <v>99</v>
      </c>
      <c r="F38" s="513"/>
      <c r="G38" s="507"/>
      <c r="H38" s="507"/>
    </row>
    <row r="39" spans="2:8" ht="18" customHeight="1" x14ac:dyDescent="0.2">
      <c r="B39" s="508" t="s">
        <v>100</v>
      </c>
      <c r="C39" s="511" t="s">
        <v>101</v>
      </c>
      <c r="D39" s="15"/>
      <c r="E39" s="514" t="s">
        <v>102</v>
      </c>
      <c r="F39" s="513"/>
      <c r="G39" s="507"/>
      <c r="H39" s="507"/>
    </row>
    <row r="40" spans="2:8" ht="18" customHeight="1" x14ac:dyDescent="0.2">
      <c r="B40" s="508" t="s">
        <v>103</v>
      </c>
      <c r="C40" s="511" t="s">
        <v>104</v>
      </c>
      <c r="D40" s="15"/>
      <c r="E40" s="511" t="s">
        <v>105</v>
      </c>
      <c r="F40" s="513"/>
      <c r="G40" s="507"/>
      <c r="H40" s="507"/>
    </row>
    <row r="41" spans="2:8" ht="18" customHeight="1" x14ac:dyDescent="0.2">
      <c r="B41" s="508" t="s">
        <v>106</v>
      </c>
      <c r="C41" s="511" t="s">
        <v>107</v>
      </c>
      <c r="D41" s="15"/>
      <c r="E41" s="511" t="s">
        <v>108</v>
      </c>
      <c r="F41" s="513"/>
      <c r="G41" s="507"/>
      <c r="H41" s="507"/>
    </row>
    <row r="42" spans="2:8" ht="18" customHeight="1" x14ac:dyDescent="0.2">
      <c r="B42" s="508" t="s">
        <v>109</v>
      </c>
      <c r="C42" s="509" t="s">
        <v>110</v>
      </c>
      <c r="D42" s="15"/>
      <c r="E42" s="511" t="s">
        <v>111</v>
      </c>
      <c r="F42" s="513"/>
      <c r="G42" s="507"/>
      <c r="H42" s="507"/>
    </row>
    <row r="43" spans="2:8" ht="18" customHeight="1" x14ac:dyDescent="0.2">
      <c r="B43" s="508" t="s">
        <v>112</v>
      </c>
      <c r="C43" s="509" t="s">
        <v>113</v>
      </c>
      <c r="D43" s="15"/>
      <c r="E43" s="511" t="s">
        <v>114</v>
      </c>
      <c r="F43" s="513"/>
      <c r="G43" s="507"/>
      <c r="H43" s="507"/>
    </row>
    <row r="44" spans="2:8" ht="18" customHeight="1" x14ac:dyDescent="0.2">
      <c r="B44" s="508" t="s">
        <v>115</v>
      </c>
      <c r="C44" s="509" t="s">
        <v>116</v>
      </c>
      <c r="D44" s="15"/>
      <c r="E44" s="511" t="s">
        <v>117</v>
      </c>
      <c r="F44" s="513"/>
      <c r="G44" s="507"/>
      <c r="H44" s="507"/>
    </row>
    <row r="45" spans="2:8" ht="19.5" customHeight="1" x14ac:dyDescent="0.2">
      <c r="B45" s="508" t="s">
        <v>118</v>
      </c>
      <c r="C45" s="511" t="s">
        <v>119</v>
      </c>
      <c r="D45" s="15"/>
      <c r="E45" s="511" t="s">
        <v>120</v>
      </c>
      <c r="F45" s="513"/>
      <c r="G45" s="507"/>
      <c r="H45" s="507"/>
    </row>
    <row r="46" spans="2:8" ht="21" x14ac:dyDescent="0.2">
      <c r="B46" s="508" t="s">
        <v>121</v>
      </c>
      <c r="C46" s="511" t="s">
        <v>122</v>
      </c>
      <c r="D46" s="15"/>
      <c r="E46" s="511" t="s">
        <v>123</v>
      </c>
      <c r="F46" s="513"/>
      <c r="G46" s="507"/>
      <c r="H46" s="507"/>
    </row>
    <row r="47" spans="2:8" ht="21" x14ac:dyDescent="0.2">
      <c r="B47" s="508" t="s">
        <v>124</v>
      </c>
      <c r="C47" s="511" t="s">
        <v>125</v>
      </c>
      <c r="D47" s="15"/>
      <c r="E47" s="511" t="s">
        <v>126</v>
      </c>
      <c r="F47" s="513"/>
      <c r="G47" s="507"/>
      <c r="H47" s="507"/>
    </row>
    <row r="48" spans="2:8" ht="19.5" customHeight="1" x14ac:dyDescent="0.2">
      <c r="B48" s="508" t="s">
        <v>127</v>
      </c>
      <c r="C48" s="509" t="s">
        <v>128</v>
      </c>
      <c r="D48" s="15"/>
      <c r="E48" s="515" t="s">
        <v>129</v>
      </c>
      <c r="F48" s="507"/>
      <c r="G48" s="507"/>
      <c r="H48" s="507"/>
    </row>
    <row r="49" spans="2:15" ht="19.5" customHeight="1" x14ac:dyDescent="0.2">
      <c r="B49" s="508" t="s">
        <v>130</v>
      </c>
      <c r="C49" s="509" t="s">
        <v>131</v>
      </c>
      <c r="D49" s="15"/>
      <c r="E49" s="509" t="s">
        <v>132</v>
      </c>
      <c r="F49" s="507"/>
      <c r="G49" s="507"/>
      <c r="H49" s="507"/>
    </row>
    <row r="50" spans="2:15" ht="21" x14ac:dyDescent="0.2">
      <c r="B50" s="508" t="s">
        <v>133</v>
      </c>
      <c r="C50" s="509" t="s">
        <v>134</v>
      </c>
      <c r="D50" s="15"/>
      <c r="E50" s="509" t="s">
        <v>135</v>
      </c>
      <c r="F50" s="507"/>
      <c r="G50" s="507"/>
      <c r="H50" s="507"/>
    </row>
    <row r="51" spans="2:15" ht="18.75" customHeight="1" x14ac:dyDescent="0.2">
      <c r="B51" s="508" t="s">
        <v>136</v>
      </c>
      <c r="C51" s="511" t="s">
        <v>137</v>
      </c>
      <c r="D51" s="15"/>
      <c r="E51" s="515" t="s">
        <v>138</v>
      </c>
      <c r="F51" s="507"/>
      <c r="G51" s="507"/>
      <c r="H51" s="507"/>
    </row>
    <row r="52" spans="2:15" ht="21" x14ac:dyDescent="0.2">
      <c r="B52" s="508" t="s">
        <v>139</v>
      </c>
      <c r="C52" s="509" t="s">
        <v>140</v>
      </c>
      <c r="D52" s="15"/>
      <c r="E52" s="509" t="s">
        <v>141</v>
      </c>
      <c r="F52" s="507"/>
      <c r="G52" s="507"/>
      <c r="H52" s="507"/>
    </row>
    <row r="53" spans="2:15" ht="21" customHeight="1" x14ac:dyDescent="0.2">
      <c r="B53" s="503" t="s">
        <v>330</v>
      </c>
      <c r="C53" s="504" t="s">
        <v>583</v>
      </c>
      <c r="D53" s="504"/>
      <c r="E53" s="504"/>
      <c r="F53" s="504"/>
      <c r="G53" s="504"/>
      <c r="H53" s="504"/>
    </row>
    <row r="54" spans="2:15" hidden="1" x14ac:dyDescent="0.2"/>
    <row r="55" spans="2:15" hidden="1" x14ac:dyDescent="0.2"/>
    <row r="56" spans="2:15" hidden="1" x14ac:dyDescent="0.2">
      <c r="D56">
        <f>D7*$Q$7</f>
        <v>0</v>
      </c>
      <c r="E56">
        <f t="shared" ref="E56:O56" si="1">E7*$Q$7</f>
        <v>0</v>
      </c>
      <c r="F56">
        <f t="shared" si="1"/>
        <v>0</v>
      </c>
      <c r="G56">
        <f t="shared" si="1"/>
        <v>0</v>
      </c>
      <c r="H56">
        <f t="shared" si="1"/>
        <v>0</v>
      </c>
      <c r="I56">
        <f t="shared" si="1"/>
        <v>0</v>
      </c>
      <c r="J56">
        <f t="shared" si="1"/>
        <v>0</v>
      </c>
      <c r="K56">
        <f t="shared" si="1"/>
        <v>0</v>
      </c>
      <c r="L56">
        <f t="shared" si="1"/>
        <v>0</v>
      </c>
      <c r="M56">
        <f t="shared" si="1"/>
        <v>0</v>
      </c>
      <c r="N56">
        <f t="shared" si="1"/>
        <v>0</v>
      </c>
      <c r="O56">
        <f t="shared" si="1"/>
        <v>0</v>
      </c>
    </row>
    <row r="57" spans="2:15" hidden="1" x14ac:dyDescent="0.2">
      <c r="D57">
        <f>D9*$Q$9</f>
        <v>0</v>
      </c>
      <c r="E57">
        <f t="shared" ref="E57:O57" si="2">E9*$Q$9</f>
        <v>0</v>
      </c>
      <c r="F57">
        <f t="shared" si="2"/>
        <v>0</v>
      </c>
      <c r="G57">
        <f t="shared" si="2"/>
        <v>0</v>
      </c>
      <c r="H57">
        <f t="shared" si="2"/>
        <v>0</v>
      </c>
      <c r="I57">
        <f t="shared" si="2"/>
        <v>0</v>
      </c>
      <c r="J57">
        <f t="shared" si="2"/>
        <v>0</v>
      </c>
      <c r="K57">
        <f t="shared" si="2"/>
        <v>0</v>
      </c>
      <c r="L57">
        <f t="shared" si="2"/>
        <v>0</v>
      </c>
      <c r="M57">
        <f t="shared" si="2"/>
        <v>0</v>
      </c>
      <c r="N57">
        <f t="shared" si="2"/>
        <v>0</v>
      </c>
      <c r="O57">
        <f t="shared" si="2"/>
        <v>0</v>
      </c>
    </row>
    <row r="58" spans="2:15" hidden="1" x14ac:dyDescent="0.2">
      <c r="D58">
        <f>D11*$Q$11</f>
        <v>0</v>
      </c>
      <c r="E58">
        <f t="shared" ref="E58:O58" si="3">E11*$Q$11</f>
        <v>0</v>
      </c>
      <c r="F58">
        <f t="shared" si="3"/>
        <v>0</v>
      </c>
      <c r="G58">
        <f t="shared" si="3"/>
        <v>0</v>
      </c>
      <c r="H58">
        <f t="shared" si="3"/>
        <v>0</v>
      </c>
      <c r="I58">
        <f t="shared" si="3"/>
        <v>0</v>
      </c>
      <c r="J58">
        <f t="shared" si="3"/>
        <v>0</v>
      </c>
      <c r="K58">
        <f t="shared" si="3"/>
        <v>0</v>
      </c>
      <c r="L58">
        <f t="shared" si="3"/>
        <v>0</v>
      </c>
      <c r="M58">
        <f t="shared" si="3"/>
        <v>0</v>
      </c>
      <c r="N58">
        <f t="shared" si="3"/>
        <v>0</v>
      </c>
      <c r="O58">
        <f t="shared" si="3"/>
        <v>0</v>
      </c>
    </row>
    <row r="59" spans="2:15" hidden="1" x14ac:dyDescent="0.2">
      <c r="D59">
        <f>D13*$Q$13</f>
        <v>0</v>
      </c>
      <c r="E59">
        <f t="shared" ref="E59:O59" si="4">E13*$Q$13</f>
        <v>0</v>
      </c>
      <c r="F59">
        <f t="shared" si="4"/>
        <v>0</v>
      </c>
      <c r="G59">
        <f t="shared" si="4"/>
        <v>0</v>
      </c>
      <c r="H59">
        <f t="shared" si="4"/>
        <v>0</v>
      </c>
      <c r="I59">
        <f t="shared" si="4"/>
        <v>0</v>
      </c>
      <c r="J59">
        <f t="shared" si="4"/>
        <v>0</v>
      </c>
      <c r="K59">
        <f t="shared" si="4"/>
        <v>0</v>
      </c>
      <c r="L59">
        <f t="shared" si="4"/>
        <v>0</v>
      </c>
      <c r="M59">
        <f t="shared" si="4"/>
        <v>0</v>
      </c>
      <c r="N59">
        <f t="shared" si="4"/>
        <v>0</v>
      </c>
      <c r="O59">
        <f t="shared" si="4"/>
        <v>0</v>
      </c>
    </row>
    <row r="60" spans="2:15" hidden="1" x14ac:dyDescent="0.2">
      <c r="D60">
        <f>D15*$Q$15</f>
        <v>0</v>
      </c>
      <c r="E60">
        <f t="shared" ref="E60:O60" si="5">E15*$Q$15</f>
        <v>0</v>
      </c>
      <c r="F60">
        <f t="shared" si="5"/>
        <v>0</v>
      </c>
      <c r="G60">
        <f t="shared" si="5"/>
        <v>0</v>
      </c>
      <c r="H60">
        <f t="shared" si="5"/>
        <v>0</v>
      </c>
      <c r="I60">
        <f t="shared" si="5"/>
        <v>0</v>
      </c>
      <c r="J60">
        <f t="shared" si="5"/>
        <v>0</v>
      </c>
      <c r="K60">
        <f t="shared" si="5"/>
        <v>0</v>
      </c>
      <c r="L60">
        <f t="shared" si="5"/>
        <v>0</v>
      </c>
      <c r="M60">
        <f t="shared" si="5"/>
        <v>0</v>
      </c>
      <c r="N60">
        <f t="shared" si="5"/>
        <v>0</v>
      </c>
      <c r="O60">
        <f t="shared" si="5"/>
        <v>0</v>
      </c>
    </row>
    <row r="61" spans="2:15" hidden="1" x14ac:dyDescent="0.2">
      <c r="D61">
        <f>D17*$Q$17</f>
        <v>0</v>
      </c>
      <c r="E61">
        <f t="shared" ref="E61:O61" si="6">E17*$Q$17</f>
        <v>0</v>
      </c>
      <c r="F61">
        <f t="shared" si="6"/>
        <v>0</v>
      </c>
      <c r="G61">
        <f t="shared" si="6"/>
        <v>0</v>
      </c>
      <c r="H61">
        <f t="shared" si="6"/>
        <v>0</v>
      </c>
      <c r="I61">
        <f t="shared" si="6"/>
        <v>0</v>
      </c>
      <c r="J61">
        <f t="shared" si="6"/>
        <v>0</v>
      </c>
      <c r="K61">
        <f t="shared" si="6"/>
        <v>0</v>
      </c>
      <c r="L61">
        <f t="shared" si="6"/>
        <v>0</v>
      </c>
      <c r="M61">
        <f t="shared" si="6"/>
        <v>0</v>
      </c>
      <c r="N61">
        <f t="shared" si="6"/>
        <v>0</v>
      </c>
      <c r="O61">
        <f t="shared" si="6"/>
        <v>0</v>
      </c>
    </row>
    <row r="62" spans="2:15" hidden="1" x14ac:dyDescent="0.2">
      <c r="D62">
        <f>D19*$Q$19</f>
        <v>0</v>
      </c>
      <c r="E62">
        <f t="shared" ref="E62:O62" si="7">E19*$Q$19</f>
        <v>0</v>
      </c>
      <c r="F62">
        <f t="shared" si="7"/>
        <v>0</v>
      </c>
      <c r="G62">
        <f t="shared" si="7"/>
        <v>0</v>
      </c>
      <c r="H62">
        <f t="shared" si="7"/>
        <v>0</v>
      </c>
      <c r="I62">
        <f t="shared" si="7"/>
        <v>0</v>
      </c>
      <c r="J62">
        <f t="shared" si="7"/>
        <v>0</v>
      </c>
      <c r="K62">
        <f t="shared" si="7"/>
        <v>0</v>
      </c>
      <c r="L62">
        <f t="shared" si="7"/>
        <v>0</v>
      </c>
      <c r="M62">
        <f t="shared" si="7"/>
        <v>0</v>
      </c>
      <c r="N62">
        <f t="shared" si="7"/>
        <v>0</v>
      </c>
      <c r="O62">
        <f t="shared" si="7"/>
        <v>0</v>
      </c>
    </row>
    <row r="63" spans="2:15" hidden="1" x14ac:dyDescent="0.2">
      <c r="D63">
        <f>D22*$Q$22</f>
        <v>0</v>
      </c>
      <c r="E63">
        <f t="shared" ref="E63:O63" si="8">E22*$Q$22</f>
        <v>0</v>
      </c>
      <c r="F63">
        <f t="shared" si="8"/>
        <v>0</v>
      </c>
      <c r="G63">
        <f t="shared" si="8"/>
        <v>0</v>
      </c>
      <c r="H63">
        <f t="shared" si="8"/>
        <v>0</v>
      </c>
      <c r="I63">
        <f t="shared" si="8"/>
        <v>0</v>
      </c>
      <c r="J63">
        <f t="shared" si="8"/>
        <v>0</v>
      </c>
      <c r="K63">
        <f t="shared" si="8"/>
        <v>0</v>
      </c>
      <c r="L63">
        <f t="shared" si="8"/>
        <v>0</v>
      </c>
      <c r="M63">
        <f t="shared" si="8"/>
        <v>0</v>
      </c>
      <c r="N63">
        <f t="shared" si="8"/>
        <v>0</v>
      </c>
      <c r="O63">
        <f t="shared" si="8"/>
        <v>0</v>
      </c>
    </row>
    <row r="64" spans="2:15" hidden="1" x14ac:dyDescent="0.2">
      <c r="D64" s="699"/>
      <c r="E64" s="699"/>
      <c r="F64" s="699"/>
      <c r="G64" s="699"/>
      <c r="H64" s="699"/>
      <c r="I64" s="699"/>
      <c r="J64" s="699"/>
      <c r="K64" s="699"/>
      <c r="L64" s="699"/>
      <c r="M64" s="699"/>
      <c r="N64" s="699"/>
      <c r="O64" s="699"/>
    </row>
    <row r="65" spans="4:18" hidden="1" x14ac:dyDescent="0.2">
      <c r="D65" s="700">
        <f>SUM(D56:D63)</f>
        <v>0</v>
      </c>
      <c r="E65" s="700">
        <f t="shared" ref="E65:O65" si="9">SUM(E56:E63)</f>
        <v>0</v>
      </c>
      <c r="F65" s="700">
        <f t="shared" si="9"/>
        <v>0</v>
      </c>
      <c r="G65" s="700">
        <f>SUM(G56:G63)</f>
        <v>0</v>
      </c>
      <c r="H65" s="700">
        <f t="shared" si="9"/>
        <v>0</v>
      </c>
      <c r="I65" s="700">
        <f t="shared" si="9"/>
        <v>0</v>
      </c>
      <c r="J65" s="700">
        <f t="shared" si="9"/>
        <v>0</v>
      </c>
      <c r="K65" s="700">
        <f t="shared" si="9"/>
        <v>0</v>
      </c>
      <c r="L65" s="700">
        <f t="shared" si="9"/>
        <v>0</v>
      </c>
      <c r="M65" s="700">
        <f t="shared" si="9"/>
        <v>0</v>
      </c>
      <c r="N65" s="700">
        <f t="shared" si="9"/>
        <v>0</v>
      </c>
      <c r="O65" s="700">
        <f t="shared" si="9"/>
        <v>0</v>
      </c>
      <c r="R65">
        <f>D65</f>
        <v>0</v>
      </c>
    </row>
    <row r="66" spans="4:18" hidden="1" x14ac:dyDescent="0.2">
      <c r="R66">
        <f>E65</f>
        <v>0</v>
      </c>
    </row>
    <row r="67" spans="4:18" hidden="1" x14ac:dyDescent="0.2">
      <c r="R67">
        <f>F65</f>
        <v>0</v>
      </c>
    </row>
    <row r="68" spans="4:18" hidden="1" x14ac:dyDescent="0.2">
      <c r="R68">
        <f>G65</f>
        <v>0</v>
      </c>
    </row>
    <row r="69" spans="4:18" hidden="1" x14ac:dyDescent="0.2">
      <c r="R69">
        <f>H65</f>
        <v>0</v>
      </c>
    </row>
    <row r="70" spans="4:18" hidden="1" x14ac:dyDescent="0.2">
      <c r="R70">
        <f>I65</f>
        <v>0</v>
      </c>
    </row>
    <row r="71" spans="4:18" hidden="1" x14ac:dyDescent="0.2">
      <c r="R71">
        <f>J65</f>
        <v>0</v>
      </c>
    </row>
    <row r="72" spans="4:18" hidden="1" x14ac:dyDescent="0.2">
      <c r="R72">
        <f>K65</f>
        <v>0</v>
      </c>
    </row>
    <row r="73" spans="4:18" hidden="1" x14ac:dyDescent="0.2">
      <c r="R73">
        <f>L65</f>
        <v>0</v>
      </c>
    </row>
    <row r="74" spans="4:18" hidden="1" x14ac:dyDescent="0.2">
      <c r="R74">
        <f>M65</f>
        <v>0</v>
      </c>
    </row>
    <row r="75" spans="4:18" hidden="1" x14ac:dyDescent="0.2">
      <c r="R75">
        <f>N65</f>
        <v>0</v>
      </c>
    </row>
    <row r="76" spans="4:18" hidden="1" x14ac:dyDescent="0.2">
      <c r="R76">
        <f>O65</f>
        <v>0</v>
      </c>
    </row>
    <row r="77" spans="4:18" hidden="1" x14ac:dyDescent="0.2"/>
  </sheetData>
  <mergeCells count="10">
    <mergeCell ref="D5:P5"/>
    <mergeCell ref="B4:R4"/>
    <mergeCell ref="B24:Q24"/>
    <mergeCell ref="B25:Q25"/>
    <mergeCell ref="B13:B14"/>
    <mergeCell ref="B19:B20"/>
    <mergeCell ref="B21:Q21"/>
    <mergeCell ref="B22:B23"/>
    <mergeCell ref="B9:B10"/>
    <mergeCell ref="B11:B12"/>
  </mergeCells>
  <phoneticPr fontId="18" type="noConversion"/>
  <printOptions horizontalCentered="1"/>
  <pageMargins left="0.15748031496062992" right="0.23622047244094491" top="1.1811023622047245" bottom="0.51181102362204722" header="0.51181102362204722" footer="0.19685039370078741"/>
  <pageSetup paperSize="9" scale="92" orientation="landscape" r:id="rId1"/>
  <headerFooter alignWithMargins="0">
    <oddFooter>&amp;C&amp;"CordiaUPC,ธรรมดา"&amp;14 14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N26"/>
  <sheetViews>
    <sheetView showGridLines="0" view="pageBreakPreview" topLeftCell="A10" zoomScaleNormal="100" zoomScaleSheetLayoutView="100" workbookViewId="0">
      <selection activeCell="H15" sqref="H15"/>
    </sheetView>
  </sheetViews>
  <sheetFormatPr defaultRowHeight="12.75" x14ac:dyDescent="0.2"/>
  <cols>
    <col min="1" max="1" width="2" customWidth="1"/>
    <col min="3" max="3" width="17.85546875" customWidth="1"/>
    <col min="4" max="4" width="11.42578125" customWidth="1"/>
    <col min="5" max="5" width="12.42578125" customWidth="1"/>
    <col min="6" max="6" width="12" customWidth="1"/>
    <col min="7" max="7" width="12.7109375" customWidth="1"/>
    <col min="8" max="8" width="13.5703125" customWidth="1"/>
    <col min="9" max="9" width="13.85546875" customWidth="1"/>
    <col min="10" max="10" width="14.42578125" customWidth="1"/>
    <col min="11" max="11" width="14.140625" customWidth="1"/>
    <col min="12" max="12" width="1.5703125" customWidth="1"/>
  </cols>
  <sheetData>
    <row r="1" spans="2:14" ht="26.25" x14ac:dyDescent="0.55000000000000004">
      <c r="B1" s="28" t="s">
        <v>831</v>
      </c>
      <c r="E1" s="708"/>
      <c r="J1" s="760"/>
    </row>
    <row r="2" spans="2:14" ht="23.25" x14ac:dyDescent="0.5">
      <c r="B2" s="45" t="s">
        <v>688</v>
      </c>
    </row>
    <row r="3" spans="2:14" ht="9.75" customHeight="1" x14ac:dyDescent="0.5">
      <c r="B3" s="45"/>
    </row>
    <row r="4" spans="2:14" s="762" customFormat="1" ht="21" x14ac:dyDescent="0.45">
      <c r="C4" s="761" t="s">
        <v>715</v>
      </c>
      <c r="G4" s="761" t="s">
        <v>716</v>
      </c>
      <c r="J4" s="771" t="s">
        <v>734</v>
      </c>
    </row>
    <row r="5" spans="2:14" ht="21.75" x14ac:dyDescent="0.5">
      <c r="B5" s="47"/>
      <c r="H5" s="1092"/>
      <c r="I5" s="1092"/>
      <c r="J5" s="1092"/>
      <c r="N5" s="751"/>
    </row>
    <row r="6" spans="2:14" ht="24" x14ac:dyDescent="0.55000000000000004">
      <c r="B6" s="1093" t="s">
        <v>830</v>
      </c>
      <c r="C6" s="1093"/>
      <c r="D6" s="1093"/>
      <c r="E6" s="1093"/>
      <c r="F6" s="1093"/>
      <c r="G6" s="1093"/>
      <c r="H6" s="1093"/>
      <c r="I6" s="1093"/>
      <c r="J6" s="1093"/>
      <c r="K6" s="1093"/>
    </row>
    <row r="7" spans="2:14" ht="6.75" customHeight="1" thickBot="1" x14ac:dyDescent="0.55000000000000004">
      <c r="B7" s="130"/>
      <c r="C7" s="130"/>
      <c r="D7" s="130"/>
      <c r="E7" s="130"/>
      <c r="F7" s="130"/>
      <c r="G7" s="130"/>
      <c r="H7" s="130"/>
      <c r="I7" s="130"/>
      <c r="J7" s="130"/>
      <c r="K7" s="130"/>
    </row>
    <row r="8" spans="2:14" ht="21" customHeight="1" x14ac:dyDescent="0.5">
      <c r="B8" s="1094" t="s">
        <v>275</v>
      </c>
      <c r="C8" s="1097" t="s">
        <v>244</v>
      </c>
      <c r="D8" s="1099" t="s">
        <v>319</v>
      </c>
      <c r="E8" s="1099"/>
      <c r="F8" s="1099"/>
      <c r="G8" s="1097" t="s">
        <v>462</v>
      </c>
      <c r="H8" s="1097" t="s">
        <v>461</v>
      </c>
      <c r="I8" s="1097"/>
      <c r="J8" s="1097" t="s">
        <v>321</v>
      </c>
      <c r="K8" s="1101"/>
      <c r="L8" s="1104"/>
    </row>
    <row r="9" spans="2:14" ht="21" customHeight="1" x14ac:dyDescent="0.5">
      <c r="B9" s="1095"/>
      <c r="C9" s="1098"/>
      <c r="D9" s="1100"/>
      <c r="E9" s="1100"/>
      <c r="F9" s="1100"/>
      <c r="G9" s="1098"/>
      <c r="H9" s="1098" t="s">
        <v>742</v>
      </c>
      <c r="I9" s="1098"/>
      <c r="J9" s="1105" t="s">
        <v>322</v>
      </c>
      <c r="K9" s="1106"/>
      <c r="L9" s="1104"/>
    </row>
    <row r="10" spans="2:14" ht="21" customHeight="1" x14ac:dyDescent="0.5">
      <c r="B10" s="1095"/>
      <c r="C10" s="1107" t="s">
        <v>285</v>
      </c>
      <c r="D10" s="1100"/>
      <c r="E10" s="1100"/>
      <c r="F10" s="1100"/>
      <c r="G10" s="1107" t="s">
        <v>320</v>
      </c>
      <c r="H10" s="1109"/>
      <c r="I10" s="1109"/>
      <c r="J10" s="140" t="s">
        <v>323</v>
      </c>
      <c r="K10" s="141" t="s">
        <v>733</v>
      </c>
      <c r="L10" s="10"/>
    </row>
    <row r="11" spans="2:14" ht="21" customHeight="1" thickBot="1" x14ac:dyDescent="0.55000000000000004">
      <c r="B11" s="1096"/>
      <c r="C11" s="1108"/>
      <c r="D11" s="131" t="s">
        <v>294</v>
      </c>
      <c r="E11" s="131" t="s">
        <v>289</v>
      </c>
      <c r="F11" s="131" t="s">
        <v>326</v>
      </c>
      <c r="G11" s="1108"/>
      <c r="H11" s="131" t="s">
        <v>327</v>
      </c>
      <c r="I11" s="131" t="s">
        <v>732</v>
      </c>
      <c r="J11" s="142" t="s">
        <v>324</v>
      </c>
      <c r="K11" s="117" t="s">
        <v>325</v>
      </c>
      <c r="L11" s="48"/>
    </row>
    <row r="12" spans="2:14" ht="21.75" x14ac:dyDescent="0.5">
      <c r="B12" s="132" t="s">
        <v>229</v>
      </c>
      <c r="C12" s="133"/>
      <c r="D12" s="133"/>
      <c r="E12" s="133"/>
      <c r="F12" s="133"/>
      <c r="G12" s="133"/>
      <c r="H12" s="133"/>
      <c r="I12" s="133"/>
      <c r="J12" s="133"/>
      <c r="K12" s="134"/>
      <c r="L12" s="10"/>
    </row>
    <row r="13" spans="2:14" ht="21.75" x14ac:dyDescent="0.5">
      <c r="B13" s="135" t="s">
        <v>230</v>
      </c>
      <c r="C13" s="129"/>
      <c r="D13" s="129"/>
      <c r="E13" s="129"/>
      <c r="F13" s="129"/>
      <c r="G13" s="129"/>
      <c r="H13" s="129"/>
      <c r="I13" s="129"/>
      <c r="J13" s="129"/>
      <c r="K13" s="136"/>
      <c r="L13" s="10"/>
    </row>
    <row r="14" spans="2:14" ht="21.75" x14ac:dyDescent="0.5">
      <c r="B14" s="135" t="s">
        <v>231</v>
      </c>
      <c r="C14" s="129"/>
      <c r="D14" s="129"/>
      <c r="E14" s="129"/>
      <c r="F14" s="129"/>
      <c r="G14" s="129"/>
      <c r="H14" s="129"/>
      <c r="I14" s="129"/>
      <c r="J14" s="129"/>
      <c r="K14" s="136"/>
      <c r="L14" s="10"/>
    </row>
    <row r="15" spans="2:14" ht="21.75" x14ac:dyDescent="0.5">
      <c r="B15" s="135" t="s">
        <v>232</v>
      </c>
      <c r="C15" s="129"/>
      <c r="D15" s="129"/>
      <c r="E15" s="129"/>
      <c r="F15" s="129"/>
      <c r="G15" s="129"/>
      <c r="H15" s="129"/>
      <c r="I15" s="129"/>
      <c r="J15" s="129"/>
      <c r="K15" s="136"/>
      <c r="L15" s="10"/>
    </row>
    <row r="16" spans="2:14" ht="21.75" x14ac:dyDescent="0.5">
      <c r="B16" s="135" t="s">
        <v>233</v>
      </c>
      <c r="C16" s="129"/>
      <c r="D16" s="129"/>
      <c r="E16" s="129"/>
      <c r="F16" s="129"/>
      <c r="G16" s="129"/>
      <c r="H16" s="129"/>
      <c r="I16" s="129"/>
      <c r="J16" s="129"/>
      <c r="K16" s="136"/>
      <c r="L16" s="10"/>
    </row>
    <row r="17" spans="2:12" ht="21.75" x14ac:dyDescent="0.5">
      <c r="B17" s="135" t="s">
        <v>291</v>
      </c>
      <c r="C17" s="129"/>
      <c r="D17" s="129"/>
      <c r="E17" s="129"/>
      <c r="F17" s="129"/>
      <c r="G17" s="129"/>
      <c r="H17" s="129"/>
      <c r="I17" s="129"/>
      <c r="J17" s="129"/>
      <c r="K17" s="136"/>
      <c r="L17" s="10"/>
    </row>
    <row r="18" spans="2:12" ht="21.75" x14ac:dyDescent="0.5">
      <c r="B18" s="135" t="s">
        <v>235</v>
      </c>
      <c r="C18" s="129"/>
      <c r="D18" s="129"/>
      <c r="E18" s="129"/>
      <c r="F18" s="129"/>
      <c r="G18" s="129"/>
      <c r="H18" s="129"/>
      <c r="I18" s="129"/>
      <c r="J18" s="129"/>
      <c r="K18" s="136"/>
      <c r="L18" s="10"/>
    </row>
    <row r="19" spans="2:12" ht="21.75" x14ac:dyDescent="0.5">
      <c r="B19" s="135" t="s">
        <v>236</v>
      </c>
      <c r="C19" s="129"/>
      <c r="D19" s="129"/>
      <c r="E19" s="129"/>
      <c r="F19" s="129"/>
      <c r="G19" s="129"/>
      <c r="H19" s="129"/>
      <c r="I19" s="129"/>
      <c r="J19" s="129"/>
      <c r="K19" s="136"/>
      <c r="L19" s="10"/>
    </row>
    <row r="20" spans="2:12" ht="21.75" x14ac:dyDescent="0.5">
      <c r="B20" s="135" t="s">
        <v>237</v>
      </c>
      <c r="C20" s="129"/>
      <c r="D20" s="129"/>
      <c r="E20" s="129"/>
      <c r="F20" s="129"/>
      <c r="G20" s="129"/>
      <c r="H20" s="129"/>
      <c r="I20" s="129"/>
      <c r="J20" s="129"/>
      <c r="K20" s="136"/>
      <c r="L20" s="10"/>
    </row>
    <row r="21" spans="2:12" ht="21.75" x14ac:dyDescent="0.5">
      <c r="B21" s="135" t="s">
        <v>238</v>
      </c>
      <c r="C21" s="129"/>
      <c r="D21" s="129"/>
      <c r="E21" s="129"/>
      <c r="F21" s="129"/>
      <c r="G21" s="129"/>
      <c r="H21" s="129"/>
      <c r="I21" s="129"/>
      <c r="J21" s="129"/>
      <c r="K21" s="136"/>
      <c r="L21" s="10"/>
    </row>
    <row r="22" spans="2:12" ht="21.75" x14ac:dyDescent="0.5">
      <c r="B22" s="135" t="s">
        <v>292</v>
      </c>
      <c r="C22" s="129"/>
      <c r="D22" s="129"/>
      <c r="E22" s="129"/>
      <c r="F22" s="129"/>
      <c r="G22" s="129"/>
      <c r="H22" s="129"/>
      <c r="I22" s="129"/>
      <c r="J22" s="129"/>
      <c r="K22" s="136"/>
      <c r="L22" s="10"/>
    </row>
    <row r="23" spans="2:12" ht="22.5" thickBot="1" x14ac:dyDescent="0.4">
      <c r="B23" s="137" t="s">
        <v>240</v>
      </c>
      <c r="C23" s="138"/>
      <c r="D23" s="138"/>
      <c r="E23" s="138"/>
      <c r="F23" s="138"/>
      <c r="G23" s="138"/>
      <c r="H23" s="138"/>
      <c r="I23" s="138"/>
      <c r="J23" s="138"/>
      <c r="K23" s="139"/>
      <c r="L23" s="10"/>
    </row>
    <row r="24" spans="2:12" ht="22.5" thickBot="1" x14ac:dyDescent="0.55000000000000004">
      <c r="B24" s="1102" t="s">
        <v>273</v>
      </c>
      <c r="C24" s="1103"/>
      <c r="D24" s="1103"/>
      <c r="E24" s="150"/>
      <c r="F24" s="143"/>
      <c r="G24" s="150"/>
      <c r="H24" s="150"/>
      <c r="I24" s="150"/>
      <c r="J24" s="150"/>
      <c r="K24" s="150"/>
      <c r="L24" s="10"/>
    </row>
    <row r="26" spans="2:12" ht="21.75" x14ac:dyDescent="0.2">
      <c r="B26" s="759"/>
    </row>
  </sheetData>
  <mergeCells count="15">
    <mergeCell ref="B24:D24"/>
    <mergeCell ref="L8:L9"/>
    <mergeCell ref="H9:I9"/>
    <mergeCell ref="J9:K9"/>
    <mergeCell ref="C10:C11"/>
    <mergeCell ref="G10:G11"/>
    <mergeCell ref="H10:I10"/>
    <mergeCell ref="H5:J5"/>
    <mergeCell ref="B6:K6"/>
    <mergeCell ref="B8:B11"/>
    <mergeCell ref="C8:C9"/>
    <mergeCell ref="D8:F10"/>
    <mergeCell ref="G8:G9"/>
    <mergeCell ref="H8:I8"/>
    <mergeCell ref="J8:K8"/>
  </mergeCells>
  <printOptions horizontalCentered="1"/>
  <pageMargins left="0.39370078740157483" right="0.23622047244094491" top="1.0629921259842521" bottom="0.74803149606299213" header="0.51181102362204722" footer="0.23622047244094491"/>
  <pageSetup paperSize="9" scale="89" orientation="landscape" r:id="rId1"/>
  <headerFooter alignWithMargins="0">
    <oddFooter>&amp;C&amp;"CordiaUPC,ธรรมดา"&amp;14 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2"/>
  <sheetViews>
    <sheetView showGridLines="0" view="pageBreakPreview" topLeftCell="A16" zoomScaleNormal="100" workbookViewId="0">
      <selection activeCell="D39" sqref="D39"/>
    </sheetView>
  </sheetViews>
  <sheetFormatPr defaultRowHeight="15" x14ac:dyDescent="0.35"/>
  <cols>
    <col min="1" max="1" width="4.28515625" style="69" customWidth="1"/>
    <col min="2" max="6" width="9.42578125" style="69" customWidth="1"/>
    <col min="7" max="10" width="10" style="69" customWidth="1"/>
    <col min="11" max="11" width="3.28515625" style="69" customWidth="1"/>
    <col min="12" max="16384" width="9.140625" style="69"/>
  </cols>
  <sheetData>
    <row r="2" spans="2:10" ht="39" customHeight="1" x14ac:dyDescent="0.65">
      <c r="B2" s="857" t="s">
        <v>175</v>
      </c>
      <c r="C2" s="857"/>
      <c r="D2" s="857"/>
      <c r="E2" s="857"/>
      <c r="F2" s="857"/>
      <c r="G2" s="857"/>
      <c r="H2" s="857"/>
      <c r="I2" s="857"/>
      <c r="J2" s="857"/>
    </row>
    <row r="3" spans="2:10" ht="27.75" customHeight="1" x14ac:dyDescent="0.65">
      <c r="B3" s="604"/>
      <c r="C3" s="6"/>
      <c r="D3" s="648" t="s">
        <v>678</v>
      </c>
      <c r="E3" s="649"/>
      <c r="F3" s="605"/>
      <c r="G3" s="605"/>
      <c r="H3" s="605"/>
      <c r="I3" s="604"/>
      <c r="J3" s="604"/>
    </row>
    <row r="4" spans="2:10" ht="8.25" customHeight="1" x14ac:dyDescent="0.35"/>
    <row r="5" spans="2:10" ht="26.25" x14ac:dyDescent="0.55000000000000004">
      <c r="B5" s="7" t="s">
        <v>426</v>
      </c>
    </row>
    <row r="6" spans="2:10" ht="7.5" customHeight="1" x14ac:dyDescent="0.35">
      <c r="B6" s="70"/>
      <c r="C6" s="70"/>
      <c r="D6" s="70"/>
      <c r="E6" s="70"/>
      <c r="F6" s="70"/>
      <c r="G6" s="70"/>
      <c r="H6" s="70"/>
      <c r="I6" s="70"/>
      <c r="J6" s="70"/>
    </row>
    <row r="7" spans="2:10" ht="23.25" customHeight="1" x14ac:dyDescent="0.55000000000000004">
      <c r="B7" s="71"/>
      <c r="C7" s="71" t="s">
        <v>631</v>
      </c>
      <c r="D7" s="609"/>
      <c r="E7" s="609"/>
      <c r="F7" s="609"/>
      <c r="G7" s="610"/>
      <c r="H7" s="71"/>
      <c r="I7" s="72"/>
      <c r="J7" s="73"/>
    </row>
    <row r="8" spans="2:10" ht="23.25" customHeight="1" x14ac:dyDescent="0.35">
      <c r="B8" s="71" t="s">
        <v>425</v>
      </c>
      <c r="C8" s="71"/>
      <c r="D8" s="71"/>
      <c r="E8" s="71"/>
      <c r="F8" s="71"/>
      <c r="G8" s="71"/>
      <c r="H8" s="71"/>
      <c r="I8" s="71"/>
      <c r="J8" s="71"/>
    </row>
    <row r="9" spans="2:10" ht="30" customHeight="1" x14ac:dyDescent="0.55000000000000004">
      <c r="G9" s="5"/>
      <c r="H9" s="4" t="s">
        <v>176</v>
      </c>
      <c r="I9" s="74"/>
      <c r="J9" s="74"/>
    </row>
    <row r="10" spans="2:10" ht="24" x14ac:dyDescent="0.55000000000000004">
      <c r="G10" s="6"/>
      <c r="H10" s="500" t="s">
        <v>652</v>
      </c>
      <c r="I10" s="74"/>
      <c r="J10" s="74"/>
    </row>
    <row r="11" spans="2:10" ht="24" x14ac:dyDescent="0.55000000000000004">
      <c r="G11" s="6"/>
      <c r="H11" s="4" t="s">
        <v>817</v>
      </c>
      <c r="I11" s="74"/>
      <c r="J11" s="74"/>
    </row>
    <row r="12" spans="2:10" ht="9.75" customHeight="1" x14ac:dyDescent="0.55000000000000004">
      <c r="G12" s="6"/>
      <c r="H12" s="4"/>
      <c r="I12" s="74"/>
      <c r="J12" s="74"/>
    </row>
    <row r="13" spans="2:10" ht="26.25" customHeight="1" x14ac:dyDescent="0.55000000000000004">
      <c r="B13" s="7" t="s">
        <v>427</v>
      </c>
    </row>
    <row r="14" spans="2:10" ht="10.5" customHeight="1" x14ac:dyDescent="0.35"/>
    <row r="15" spans="2:10" ht="24" x14ac:dyDescent="0.55000000000000004">
      <c r="C15" s="71" t="s">
        <v>36</v>
      </c>
      <c r="D15" s="614"/>
      <c r="E15" s="614"/>
      <c r="F15" s="614"/>
      <c r="G15" s="614"/>
      <c r="H15" s="71"/>
      <c r="I15" s="72"/>
      <c r="J15" s="73"/>
    </row>
    <row r="16" spans="2:10" ht="24" x14ac:dyDescent="0.35">
      <c r="B16" s="71" t="s">
        <v>429</v>
      </c>
      <c r="C16" s="71"/>
      <c r="D16" s="71"/>
      <c r="E16" s="71"/>
      <c r="F16" s="71"/>
      <c r="G16" s="71"/>
      <c r="H16" s="71"/>
      <c r="I16" s="71"/>
      <c r="J16" s="71"/>
    </row>
    <row r="17" spans="2:10" ht="24" x14ac:dyDescent="0.55000000000000004">
      <c r="C17" s="71"/>
      <c r="D17" s="71"/>
      <c r="E17" s="71"/>
      <c r="F17" s="71"/>
      <c r="G17" s="72"/>
      <c r="H17" s="71"/>
      <c r="I17" s="72"/>
      <c r="J17" s="73"/>
    </row>
    <row r="18" spans="2:10" ht="30.75" customHeight="1" x14ac:dyDescent="0.55000000000000004">
      <c r="B18" s="6"/>
      <c r="D18" s="4" t="s">
        <v>176</v>
      </c>
      <c r="G18" s="6"/>
      <c r="H18" s="4" t="s">
        <v>580</v>
      </c>
    </row>
    <row r="19" spans="2:10" ht="24" x14ac:dyDescent="0.55000000000000004">
      <c r="B19" s="6"/>
      <c r="C19" s="6"/>
      <c r="D19" s="500" t="s">
        <v>652</v>
      </c>
      <c r="E19" s="6"/>
      <c r="G19" s="5"/>
      <c r="H19" s="500" t="s">
        <v>652</v>
      </c>
      <c r="I19" s="5"/>
      <c r="J19" s="5"/>
    </row>
    <row r="20" spans="2:10" ht="24" x14ac:dyDescent="0.55000000000000004">
      <c r="C20" s="75"/>
      <c r="D20" s="4" t="s">
        <v>37</v>
      </c>
      <c r="H20" s="4" t="s">
        <v>38</v>
      </c>
    </row>
    <row r="21" spans="2:10" ht="24" x14ac:dyDescent="0.55000000000000004">
      <c r="D21" s="500" t="s">
        <v>675</v>
      </c>
      <c r="G21" s="5"/>
      <c r="H21" s="500" t="s">
        <v>676</v>
      </c>
    </row>
    <row r="22" spans="2:10" ht="24" x14ac:dyDescent="0.55000000000000004">
      <c r="B22" s="6"/>
      <c r="C22" s="75"/>
      <c r="D22" s="4" t="s">
        <v>818</v>
      </c>
      <c r="G22" s="6"/>
      <c r="H22" s="4" t="s">
        <v>818</v>
      </c>
    </row>
    <row r="23" spans="2:10" ht="24" x14ac:dyDescent="0.55000000000000004">
      <c r="B23" s="6"/>
      <c r="C23" s="75"/>
      <c r="D23" s="4"/>
      <c r="G23" s="6"/>
      <c r="H23" s="4"/>
    </row>
    <row r="24" spans="2:10" ht="26.25" x14ac:dyDescent="0.55000000000000004">
      <c r="B24" s="7" t="s">
        <v>428</v>
      </c>
    </row>
    <row r="25" spans="2:10" ht="6.75" customHeight="1" x14ac:dyDescent="0.35"/>
    <row r="26" spans="2:10" ht="24" customHeight="1" x14ac:dyDescent="0.55000000000000004">
      <c r="C26" s="71" t="s">
        <v>39</v>
      </c>
      <c r="D26" s="614"/>
      <c r="E26" s="614"/>
      <c r="F26" s="614"/>
      <c r="G26" s="614"/>
      <c r="H26" s="72"/>
      <c r="J26" s="76"/>
    </row>
    <row r="27" spans="2:10" ht="24" customHeight="1" x14ac:dyDescent="0.55000000000000004">
      <c r="B27" s="72" t="s">
        <v>429</v>
      </c>
      <c r="D27" s="450"/>
    </row>
    <row r="28" spans="2:10" ht="11.25" customHeight="1" x14ac:dyDescent="0.35"/>
    <row r="30" spans="2:10" ht="24" x14ac:dyDescent="0.55000000000000004">
      <c r="G30" s="6"/>
      <c r="H30" s="4" t="s">
        <v>176</v>
      </c>
    </row>
    <row r="31" spans="2:10" ht="24" x14ac:dyDescent="0.55000000000000004">
      <c r="G31" s="6"/>
      <c r="H31" s="500" t="s">
        <v>652</v>
      </c>
    </row>
    <row r="32" spans="2:10" ht="24" x14ac:dyDescent="0.55000000000000004">
      <c r="G32" s="6"/>
      <c r="H32" s="4" t="s">
        <v>817</v>
      </c>
    </row>
  </sheetData>
  <mergeCells count="1">
    <mergeCell ref="B2:J2"/>
  </mergeCells>
  <phoneticPr fontId="18" type="noConversion"/>
  <printOptions horizontalCentered="1"/>
  <pageMargins left="0.31496062992125984" right="0.15748031496062992" top="0.61" bottom="0.31496062992125984" header="0.23622047244094491" footer="0.15748031496062992"/>
  <pageSetup orientation="portrait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N15"/>
  <sheetViews>
    <sheetView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3.140625" customWidth="1"/>
    <col min="2" max="2" width="24.5703125" customWidth="1"/>
    <col min="3" max="3" width="23.140625" customWidth="1"/>
    <col min="4" max="4" width="20" customWidth="1"/>
    <col min="5" max="5" width="12.42578125" customWidth="1"/>
    <col min="6" max="6" width="12.5703125" customWidth="1"/>
    <col min="7" max="7" width="2.85546875" customWidth="1"/>
  </cols>
  <sheetData>
    <row r="1" spans="2:14" ht="23.25" x14ac:dyDescent="0.5">
      <c r="B1" s="28" t="s">
        <v>832</v>
      </c>
    </row>
    <row r="2" spans="2:14" ht="24" x14ac:dyDescent="0.55000000000000004">
      <c r="B2" s="32" t="s">
        <v>833</v>
      </c>
      <c r="C2" s="32"/>
    </row>
    <row r="3" spans="2:14" ht="10.5" customHeight="1" x14ac:dyDescent="0.55000000000000004">
      <c r="B3" s="32"/>
    </row>
    <row r="4" spans="2:14" ht="24" x14ac:dyDescent="0.55000000000000004">
      <c r="B4" s="1093" t="s">
        <v>834</v>
      </c>
      <c r="C4" s="1093"/>
      <c r="D4" s="1093"/>
      <c r="E4" s="1093"/>
      <c r="F4" s="1093"/>
    </row>
    <row r="5" spans="2:14" ht="6.75" customHeight="1" thickBot="1" x14ac:dyDescent="0.55000000000000004">
      <c r="B5" s="130"/>
      <c r="C5" s="130"/>
      <c r="D5" s="130"/>
      <c r="E5" s="130"/>
      <c r="F5" s="130"/>
    </row>
    <row r="6" spans="2:14" ht="46.5" customHeight="1" thickBot="1" x14ac:dyDescent="0.25">
      <c r="B6" s="1110" t="s">
        <v>328</v>
      </c>
      <c r="C6" s="1112" t="s">
        <v>329</v>
      </c>
      <c r="D6" s="1113"/>
      <c r="E6" s="1110" t="s">
        <v>70</v>
      </c>
      <c r="F6" s="1114"/>
    </row>
    <row r="7" spans="2:14" ht="24" thickBot="1" x14ac:dyDescent="0.25">
      <c r="B7" s="1111"/>
      <c r="C7" s="570" t="s">
        <v>331</v>
      </c>
      <c r="D7" s="577" t="s">
        <v>332</v>
      </c>
      <c r="E7" s="570" t="s">
        <v>69</v>
      </c>
      <c r="F7" s="577" t="s">
        <v>602</v>
      </c>
    </row>
    <row r="8" spans="2:14" ht="26.25" customHeight="1" x14ac:dyDescent="0.2">
      <c r="B8" s="296" t="s">
        <v>333</v>
      </c>
      <c r="C8" s="591">
        <f t="shared" ref="C8:C13" si="0">$C$14*D8</f>
        <v>0</v>
      </c>
      <c r="D8" s="695"/>
      <c r="E8" s="575"/>
      <c r="F8" s="576"/>
      <c r="J8" t="str">
        <f t="shared" ref="J8:J13" si="1">+B8</f>
        <v>แสงสว่าง</v>
      </c>
      <c r="K8" s="152">
        <f t="shared" ref="K8:K13" si="2">+D8</f>
        <v>0</v>
      </c>
    </row>
    <row r="9" spans="2:14" ht="26.25" customHeight="1" x14ac:dyDescent="0.2">
      <c r="B9" s="297" t="s">
        <v>334</v>
      </c>
      <c r="C9" s="592">
        <f t="shared" si="0"/>
        <v>0</v>
      </c>
      <c r="D9" s="696"/>
      <c r="E9" s="573"/>
      <c r="F9" s="298"/>
      <c r="H9" s="152"/>
      <c r="J9" t="str">
        <f t="shared" si="1"/>
        <v>ปรับอากาศสำนักงาน*</v>
      </c>
      <c r="K9" s="152">
        <f t="shared" si="2"/>
        <v>0</v>
      </c>
      <c r="N9">
        <f>100/1560</f>
        <v>6.4102564102564097E-2</v>
      </c>
    </row>
    <row r="10" spans="2:14" ht="26.25" customHeight="1" x14ac:dyDescent="0.2">
      <c r="B10" s="297" t="s">
        <v>335</v>
      </c>
      <c r="C10" s="592">
        <f t="shared" si="0"/>
        <v>0</v>
      </c>
      <c r="D10" s="696"/>
      <c r="E10" s="573"/>
      <c r="F10" s="298"/>
      <c r="H10" s="152"/>
      <c r="J10" t="str">
        <f t="shared" si="1"/>
        <v>ทำความเย็น</v>
      </c>
      <c r="K10" s="152">
        <f t="shared" si="2"/>
        <v>0</v>
      </c>
    </row>
    <row r="11" spans="2:14" ht="26.25" customHeight="1" x14ac:dyDescent="0.2">
      <c r="B11" s="297" t="s">
        <v>336</v>
      </c>
      <c r="C11" s="592">
        <f t="shared" si="0"/>
        <v>0</v>
      </c>
      <c r="D11" s="696"/>
      <c r="E11" s="573"/>
      <c r="F11" s="298"/>
      <c r="H11" s="152"/>
      <c r="J11" t="str">
        <f t="shared" si="1"/>
        <v>การผลิต</v>
      </c>
      <c r="K11" s="152">
        <f t="shared" si="2"/>
        <v>0</v>
      </c>
    </row>
    <row r="12" spans="2:14" ht="26.25" customHeight="1" x14ac:dyDescent="0.2">
      <c r="B12" s="297" t="s">
        <v>337</v>
      </c>
      <c r="C12" s="592">
        <f t="shared" si="0"/>
        <v>0</v>
      </c>
      <c r="D12" s="696"/>
      <c r="E12" s="573"/>
      <c r="F12" s="298"/>
      <c r="H12" s="152"/>
      <c r="J12" t="str">
        <f t="shared" si="1"/>
        <v>อัดอากาศ</v>
      </c>
      <c r="K12" s="152">
        <f t="shared" si="2"/>
        <v>0</v>
      </c>
    </row>
    <row r="13" spans="2:14" ht="26.25" customHeight="1" thickBot="1" x14ac:dyDescent="0.25">
      <c r="B13" s="299" t="s">
        <v>338</v>
      </c>
      <c r="C13" s="593">
        <f t="shared" si="0"/>
        <v>0</v>
      </c>
      <c r="D13" s="696"/>
      <c r="E13" s="574"/>
      <c r="F13" s="300"/>
      <c r="H13" s="152"/>
      <c r="J13" t="str">
        <f t="shared" si="1"/>
        <v>อื่นๆ</v>
      </c>
      <c r="K13" s="152">
        <f t="shared" si="2"/>
        <v>0</v>
      </c>
    </row>
    <row r="14" spans="2:14" ht="24.75" thickBot="1" x14ac:dyDescent="0.25">
      <c r="B14" s="153" t="s">
        <v>273</v>
      </c>
      <c r="C14" s="594">
        <f>'ไฟฟ้าปี ww'!G20</f>
        <v>0</v>
      </c>
      <c r="D14" s="595">
        <f>SUM(D8:D13)</f>
        <v>0</v>
      </c>
      <c r="E14" s="1115"/>
      <c r="F14" s="1116"/>
      <c r="H14" s="152"/>
    </row>
    <row r="15" spans="2:14" ht="26.25" customHeight="1" x14ac:dyDescent="0.2">
      <c r="B15" s="572" t="s">
        <v>63</v>
      </c>
      <c r="C15" s="572"/>
      <c r="D15" s="572"/>
      <c r="E15" s="572"/>
      <c r="F15" s="572"/>
    </row>
  </sheetData>
  <mergeCells count="5">
    <mergeCell ref="B4:F4"/>
    <mergeCell ref="B6:B7"/>
    <mergeCell ref="C6:D6"/>
    <mergeCell ref="E6:F6"/>
    <mergeCell ref="E14:F14"/>
  </mergeCells>
  <phoneticPr fontId="18" type="noConversion"/>
  <printOptions horizontalCentered="1"/>
  <pageMargins left="0.6692913385826772" right="0.23622047244094491" top="0.78740157480314965" bottom="0.6692913385826772" header="0.51181102362204722" footer="0.31496062992125984"/>
  <pageSetup paperSize="9" orientation="portrait" r:id="rId1"/>
  <headerFooter alignWithMargins="0">
    <oddFooter>&amp;C&amp;"CordiaUPC,ธรรมดา"&amp;14 16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N13"/>
  <sheetViews>
    <sheetView showGridLines="0" view="pageBreakPreview" zoomScaleNormal="100" zoomScaleSheetLayoutView="100" workbookViewId="0">
      <selection activeCell="B4" sqref="B4"/>
    </sheetView>
  </sheetViews>
  <sheetFormatPr defaultRowHeight="12.75" x14ac:dyDescent="0.2"/>
  <cols>
    <col min="1" max="1" width="2.140625" customWidth="1"/>
    <col min="2" max="2" width="16.85546875" customWidth="1"/>
    <col min="3" max="3" width="17.5703125" customWidth="1"/>
    <col min="4" max="4" width="20.140625" customWidth="1"/>
    <col min="5" max="5" width="19.5703125" customWidth="1"/>
    <col min="6" max="7" width="12.28515625" customWidth="1"/>
    <col min="8" max="8" width="12.7109375" customWidth="1"/>
    <col min="9" max="9" width="2.42578125" customWidth="1"/>
    <col min="12" max="12" width="6.7109375" customWidth="1"/>
    <col min="13" max="13" width="12.5703125" customWidth="1"/>
  </cols>
  <sheetData>
    <row r="1" spans="2:14" ht="24" x14ac:dyDescent="0.55000000000000004">
      <c r="B1" s="28" t="s">
        <v>835</v>
      </c>
      <c r="C1" s="32"/>
    </row>
    <row r="2" spans="2:14" ht="15" x14ac:dyDescent="0.35">
      <c r="B2" s="50"/>
      <c r="C2" s="50"/>
    </row>
    <row r="3" spans="2:14" ht="24" x14ac:dyDescent="0.55000000000000004">
      <c r="B3" s="1093" t="s">
        <v>836</v>
      </c>
      <c r="C3" s="1093"/>
      <c r="D3" s="1093"/>
      <c r="E3" s="1093"/>
      <c r="F3" s="1093"/>
      <c r="G3" s="1093"/>
      <c r="H3" s="1093"/>
    </row>
    <row r="4" spans="2:14" ht="10.5" customHeight="1" thickBot="1" x14ac:dyDescent="0.55000000000000004">
      <c r="B4" s="118"/>
      <c r="C4" s="118"/>
      <c r="D4" s="118"/>
      <c r="E4" s="118"/>
      <c r="F4" s="118"/>
      <c r="G4" s="118"/>
      <c r="H4" s="118"/>
    </row>
    <row r="5" spans="2:14" ht="24" thickBot="1" x14ac:dyDescent="0.55000000000000004">
      <c r="B5" s="1117" t="s">
        <v>328</v>
      </c>
      <c r="C5" s="1124" t="s">
        <v>71</v>
      </c>
      <c r="D5" s="1119" t="s">
        <v>339</v>
      </c>
      <c r="E5" s="1120"/>
      <c r="F5" s="1121"/>
      <c r="G5" s="1110" t="s">
        <v>70</v>
      </c>
      <c r="H5" s="1114"/>
    </row>
    <row r="6" spans="2:14" ht="24" thickBot="1" x14ac:dyDescent="0.55000000000000004">
      <c r="B6" s="1118"/>
      <c r="C6" s="1125"/>
      <c r="D6" s="154" t="s">
        <v>340</v>
      </c>
      <c r="E6" s="154" t="s">
        <v>341</v>
      </c>
      <c r="F6" s="154" t="s">
        <v>332</v>
      </c>
      <c r="G6" s="570" t="s">
        <v>69</v>
      </c>
      <c r="H6" s="577" t="s">
        <v>602</v>
      </c>
    </row>
    <row r="7" spans="2:14" ht="24" x14ac:dyDescent="0.2">
      <c r="B7" s="301" t="s">
        <v>644</v>
      </c>
      <c r="C7" s="578"/>
      <c r="D7" s="581"/>
      <c r="E7" s="488"/>
      <c r="F7" s="489"/>
      <c r="G7" s="575"/>
      <c r="H7" s="576"/>
      <c r="M7" s="501" t="str">
        <f>+B7</f>
        <v>หม้อไอน้ำ</v>
      </c>
      <c r="N7" s="171">
        <f>+F7</f>
        <v>0</v>
      </c>
    </row>
    <row r="8" spans="2:14" ht="24" x14ac:dyDescent="0.2">
      <c r="B8" s="302" t="s">
        <v>645</v>
      </c>
      <c r="C8" s="483"/>
      <c r="D8" s="582"/>
      <c r="E8" s="490"/>
      <c r="F8" s="486"/>
      <c r="G8" s="573"/>
      <c r="H8" s="298"/>
      <c r="M8" s="501" t="str">
        <f>+B8</f>
        <v>เตาอุตสาหกรรม</v>
      </c>
      <c r="N8" s="171">
        <f>+F8</f>
        <v>0</v>
      </c>
    </row>
    <row r="9" spans="2:14" ht="24" x14ac:dyDescent="0.2">
      <c r="B9" s="302"/>
      <c r="C9" s="483"/>
      <c r="D9" s="582"/>
      <c r="E9" s="579"/>
      <c r="F9" s="485"/>
      <c r="G9" s="573"/>
      <c r="H9" s="298"/>
      <c r="M9" s="501">
        <f>+B9</f>
        <v>0</v>
      </c>
      <c r="N9" s="171">
        <f>+F9</f>
        <v>0</v>
      </c>
    </row>
    <row r="10" spans="2:14" ht="24" x14ac:dyDescent="0.2">
      <c r="B10" s="302"/>
      <c r="C10" s="483"/>
      <c r="D10" s="582"/>
      <c r="E10" s="579"/>
      <c r="F10" s="486"/>
      <c r="G10" s="573"/>
      <c r="H10" s="298"/>
      <c r="M10" s="501">
        <f>+B10</f>
        <v>0</v>
      </c>
      <c r="N10" s="171">
        <f>+F10</f>
        <v>0</v>
      </c>
    </row>
    <row r="11" spans="2:14" ht="24.75" thickBot="1" x14ac:dyDescent="0.25">
      <c r="B11" s="303"/>
      <c r="C11" s="484"/>
      <c r="D11" s="583"/>
      <c r="E11" s="580"/>
      <c r="F11" s="487"/>
      <c r="G11" s="573"/>
      <c r="H11" s="298"/>
      <c r="M11" s="501">
        <f>+B11</f>
        <v>0</v>
      </c>
      <c r="N11" s="171">
        <f>+F11</f>
        <v>0</v>
      </c>
    </row>
    <row r="12" spans="2:14" ht="24.75" thickBot="1" x14ac:dyDescent="0.25">
      <c r="B12" s="151" t="s">
        <v>273</v>
      </c>
      <c r="C12" s="697"/>
      <c r="D12" s="698"/>
      <c r="E12" s="155">
        <f>'เชื้อเพลิง ww'!R25</f>
        <v>0</v>
      </c>
      <c r="F12" s="342"/>
      <c r="G12" s="1122"/>
      <c r="H12" s="1123"/>
    </row>
    <row r="13" spans="2:14" ht="24" x14ac:dyDescent="0.55000000000000004">
      <c r="B13" s="34"/>
      <c r="C13" s="34"/>
    </row>
  </sheetData>
  <mergeCells count="6">
    <mergeCell ref="B3:H3"/>
    <mergeCell ref="B5:B6"/>
    <mergeCell ref="D5:F5"/>
    <mergeCell ref="G5:H5"/>
    <mergeCell ref="G12:H12"/>
    <mergeCell ref="C5:C6"/>
  </mergeCells>
  <phoneticPr fontId="18" type="noConversion"/>
  <printOptions horizontalCentered="1"/>
  <pageMargins left="0.74803149606299213" right="0.15748031496062992" top="0.9055118110236221" bottom="0.98425196850393704" header="0.51181102362204722" footer="0.51181102362204722"/>
  <pageSetup paperSize="9" scale="82" orientation="portrait" r:id="rId1"/>
  <headerFooter alignWithMargins="0">
    <oddFooter>&amp;C&amp;"CordiaUPC,ธรรมดา"&amp;14 17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L32"/>
  <sheetViews>
    <sheetView showGridLines="0" view="pageBreakPreview" topLeftCell="A16" zoomScaleNormal="100" zoomScaleSheetLayoutView="100" workbookViewId="0">
      <selection activeCell="B21" sqref="B21"/>
    </sheetView>
  </sheetViews>
  <sheetFormatPr defaultRowHeight="12.75" x14ac:dyDescent="0.2"/>
  <cols>
    <col min="1" max="1" width="1.28515625" customWidth="1"/>
    <col min="3" max="3" width="6.85546875" customWidth="1"/>
    <col min="4" max="4" width="7" customWidth="1"/>
    <col min="6" max="6" width="8.140625" customWidth="1"/>
    <col min="7" max="8" width="7.7109375" customWidth="1"/>
    <col min="9" max="9" width="7.85546875" customWidth="1"/>
    <col min="10" max="10" width="7.7109375" customWidth="1"/>
    <col min="11" max="11" width="7.85546875" customWidth="1"/>
    <col min="12" max="12" width="5" customWidth="1"/>
    <col min="13" max="13" width="2" customWidth="1"/>
    <col min="14" max="14" width="3.7109375" customWidth="1"/>
  </cols>
  <sheetData>
    <row r="1" spans="2:12" ht="26.25" x14ac:dyDescent="0.55000000000000004">
      <c r="B1" s="813" t="s">
        <v>342</v>
      </c>
    </row>
    <row r="2" spans="2:12" ht="23.25" x14ac:dyDescent="0.5">
      <c r="B2" s="28" t="s">
        <v>537</v>
      </c>
    </row>
    <row r="3" spans="2:12" ht="24" thickBot="1" x14ac:dyDescent="0.55000000000000004">
      <c r="B3" s="29" t="s">
        <v>274</v>
      </c>
      <c r="C3" s="338" t="s">
        <v>612</v>
      </c>
      <c r="D3" s="338"/>
      <c r="E3" s="338"/>
      <c r="F3" s="338"/>
      <c r="G3" s="338"/>
      <c r="H3" s="338"/>
      <c r="I3" s="338"/>
    </row>
    <row r="4" spans="2:12" ht="245.25" customHeight="1" x14ac:dyDescent="0.2">
      <c r="B4" s="1126" t="s">
        <v>906</v>
      </c>
      <c r="C4" s="1127"/>
      <c r="D4" s="1127"/>
      <c r="E4" s="1127"/>
      <c r="F4" s="1127"/>
      <c r="G4" s="1127"/>
      <c r="H4" s="1127"/>
      <c r="I4" s="1127"/>
      <c r="J4" s="1127"/>
      <c r="K4" s="1127"/>
      <c r="L4" s="1128"/>
    </row>
    <row r="5" spans="2:12" x14ac:dyDescent="0.2">
      <c r="B5" s="1129"/>
      <c r="C5" s="1130"/>
      <c r="D5" s="1130"/>
      <c r="E5" s="1130"/>
      <c r="F5" s="1130"/>
      <c r="G5" s="1130"/>
      <c r="H5" s="1130"/>
      <c r="I5" s="1130"/>
      <c r="J5" s="1130"/>
      <c r="K5" s="1130"/>
      <c r="L5" s="1131"/>
    </row>
    <row r="6" spans="2:12" x14ac:dyDescent="0.2">
      <c r="B6" s="1129"/>
      <c r="C6" s="1130"/>
      <c r="D6" s="1130"/>
      <c r="E6" s="1130"/>
      <c r="F6" s="1130"/>
      <c r="G6" s="1130"/>
      <c r="H6" s="1130"/>
      <c r="I6" s="1130"/>
      <c r="J6" s="1130"/>
      <c r="K6" s="1130"/>
      <c r="L6" s="1131"/>
    </row>
    <row r="7" spans="2:12" x14ac:dyDescent="0.2">
      <c r="B7" s="1129"/>
      <c r="C7" s="1130"/>
      <c r="D7" s="1130"/>
      <c r="E7" s="1130"/>
      <c r="F7" s="1130"/>
      <c r="G7" s="1130"/>
      <c r="H7" s="1130"/>
      <c r="I7" s="1130"/>
      <c r="J7" s="1130"/>
      <c r="K7" s="1130"/>
      <c r="L7" s="1131"/>
    </row>
    <row r="8" spans="2:12" x14ac:dyDescent="0.2">
      <c r="B8" s="1129"/>
      <c r="C8" s="1130"/>
      <c r="D8" s="1130"/>
      <c r="E8" s="1130"/>
      <c r="F8" s="1130"/>
      <c r="G8" s="1130"/>
      <c r="H8" s="1130"/>
      <c r="I8" s="1130"/>
      <c r="J8" s="1130"/>
      <c r="K8" s="1130"/>
      <c r="L8" s="1131"/>
    </row>
    <row r="9" spans="2:12" x14ac:dyDescent="0.2">
      <c r="B9" s="1129"/>
      <c r="C9" s="1130"/>
      <c r="D9" s="1130"/>
      <c r="E9" s="1130"/>
      <c r="F9" s="1130"/>
      <c r="G9" s="1130"/>
      <c r="H9" s="1130"/>
      <c r="I9" s="1130"/>
      <c r="J9" s="1130"/>
      <c r="K9" s="1130"/>
      <c r="L9" s="1131"/>
    </row>
    <row r="10" spans="2:12" x14ac:dyDescent="0.2">
      <c r="B10" s="1129"/>
      <c r="C10" s="1130"/>
      <c r="D10" s="1130"/>
      <c r="E10" s="1130"/>
      <c r="F10" s="1130"/>
      <c r="G10" s="1130"/>
      <c r="H10" s="1130"/>
      <c r="I10" s="1130"/>
      <c r="J10" s="1130"/>
      <c r="K10" s="1130"/>
      <c r="L10" s="1131"/>
    </row>
    <row r="11" spans="2:12" x14ac:dyDescent="0.2">
      <c r="B11" s="1129"/>
      <c r="C11" s="1130"/>
      <c r="D11" s="1130"/>
      <c r="E11" s="1130"/>
      <c r="F11" s="1130"/>
      <c r="G11" s="1130"/>
      <c r="H11" s="1130"/>
      <c r="I11" s="1130"/>
      <c r="J11" s="1130"/>
      <c r="K11" s="1130"/>
      <c r="L11" s="1131"/>
    </row>
    <row r="12" spans="2:12" x14ac:dyDescent="0.2">
      <c r="B12" s="1129"/>
      <c r="C12" s="1130"/>
      <c r="D12" s="1130"/>
      <c r="E12" s="1130"/>
      <c r="F12" s="1130"/>
      <c r="G12" s="1130"/>
      <c r="H12" s="1130"/>
      <c r="I12" s="1130"/>
      <c r="J12" s="1130"/>
      <c r="K12" s="1130"/>
      <c r="L12" s="1131"/>
    </row>
    <row r="13" spans="2:12" x14ac:dyDescent="0.2">
      <c r="B13" s="1129"/>
      <c r="C13" s="1130"/>
      <c r="D13" s="1130"/>
      <c r="E13" s="1130"/>
      <c r="F13" s="1130"/>
      <c r="G13" s="1130"/>
      <c r="H13" s="1130"/>
      <c r="I13" s="1130"/>
      <c r="J13" s="1130"/>
      <c r="K13" s="1130"/>
      <c r="L13" s="1131"/>
    </row>
    <row r="14" spans="2:12" x14ac:dyDescent="0.2">
      <c r="B14" s="1129"/>
      <c r="C14" s="1130"/>
      <c r="D14" s="1130"/>
      <c r="E14" s="1130"/>
      <c r="F14" s="1130"/>
      <c r="G14" s="1130"/>
      <c r="H14" s="1130"/>
      <c r="I14" s="1130"/>
      <c r="J14" s="1130"/>
      <c r="K14" s="1130"/>
      <c r="L14" s="1131"/>
    </row>
    <row r="15" spans="2:12" x14ac:dyDescent="0.2">
      <c r="B15" s="1129"/>
      <c r="C15" s="1130"/>
      <c r="D15" s="1130"/>
      <c r="E15" s="1130"/>
      <c r="F15" s="1130"/>
      <c r="G15" s="1130"/>
      <c r="H15" s="1130"/>
      <c r="I15" s="1130"/>
      <c r="J15" s="1130"/>
      <c r="K15" s="1130"/>
      <c r="L15" s="1131"/>
    </row>
    <row r="16" spans="2:12" x14ac:dyDescent="0.2">
      <c r="B16" s="1129"/>
      <c r="C16" s="1130"/>
      <c r="D16" s="1130"/>
      <c r="E16" s="1130"/>
      <c r="F16" s="1130"/>
      <c r="G16" s="1130"/>
      <c r="H16" s="1130"/>
      <c r="I16" s="1130"/>
      <c r="J16" s="1130"/>
      <c r="K16" s="1130"/>
      <c r="L16" s="1131"/>
    </row>
    <row r="17" spans="2:12" x14ac:dyDescent="0.2">
      <c r="B17" s="1129"/>
      <c r="C17" s="1130"/>
      <c r="D17" s="1130"/>
      <c r="E17" s="1130"/>
      <c r="F17" s="1130"/>
      <c r="G17" s="1130"/>
      <c r="H17" s="1130"/>
      <c r="I17" s="1130"/>
      <c r="J17" s="1130"/>
      <c r="K17" s="1130"/>
      <c r="L17" s="1131"/>
    </row>
    <row r="18" spans="2:12" x14ac:dyDescent="0.2">
      <c r="B18" s="1129"/>
      <c r="C18" s="1130"/>
      <c r="D18" s="1130"/>
      <c r="E18" s="1130"/>
      <c r="F18" s="1130"/>
      <c r="G18" s="1130"/>
      <c r="H18" s="1130"/>
      <c r="I18" s="1130"/>
      <c r="J18" s="1130"/>
      <c r="K18" s="1130"/>
      <c r="L18" s="1131"/>
    </row>
    <row r="19" spans="2:12" x14ac:dyDescent="0.2">
      <c r="B19" s="1129"/>
      <c r="C19" s="1130"/>
      <c r="D19" s="1130"/>
      <c r="E19" s="1130"/>
      <c r="F19" s="1130"/>
      <c r="G19" s="1130"/>
      <c r="H19" s="1130"/>
      <c r="I19" s="1130"/>
      <c r="J19" s="1130"/>
      <c r="K19" s="1130"/>
      <c r="L19" s="1131"/>
    </row>
    <row r="20" spans="2:12" ht="13.5" thickBot="1" x14ac:dyDescent="0.25">
      <c r="B20" s="1132"/>
      <c r="C20" s="1133"/>
      <c r="D20" s="1133"/>
      <c r="E20" s="1133"/>
      <c r="F20" s="1133"/>
      <c r="G20" s="1133"/>
      <c r="H20" s="1133"/>
      <c r="I20" s="1133"/>
      <c r="J20" s="1133"/>
      <c r="K20" s="1133"/>
      <c r="L20" s="1134"/>
    </row>
    <row r="21" spans="2:12" ht="10.5" customHeight="1" x14ac:dyDescent="0.2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2:12" s="658" customFormat="1" ht="24" x14ac:dyDescent="0.55000000000000004">
      <c r="B22" s="1136" t="s">
        <v>812</v>
      </c>
      <c r="C22" s="1136"/>
      <c r="D22" s="1136"/>
      <c r="E22" s="1136"/>
      <c r="F22" s="1136"/>
      <c r="G22" s="1136"/>
      <c r="H22" s="1136"/>
      <c r="I22" s="1136"/>
      <c r="J22" s="1136"/>
      <c r="K22" s="1136"/>
      <c r="L22" s="1136"/>
    </row>
    <row r="23" spans="2:12" ht="11.25" customHeight="1" x14ac:dyDescent="0.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</row>
    <row r="24" spans="2:12" ht="23.25" x14ac:dyDescent="0.5">
      <c r="C24" s="1135" t="s">
        <v>343</v>
      </c>
      <c r="D24" s="1135"/>
      <c r="E24" s="1135"/>
      <c r="F24" s="1135"/>
      <c r="G24" s="1135"/>
      <c r="H24" s="1135"/>
      <c r="I24" s="1135"/>
      <c r="J24" s="1135"/>
      <c r="K24" s="1135"/>
      <c r="L24" s="1135"/>
    </row>
    <row r="25" spans="2:12" ht="18" customHeight="1" x14ac:dyDescent="0.2">
      <c r="B25" s="51"/>
      <c r="D25" s="51"/>
      <c r="J25" s="51"/>
      <c r="K25" s="51"/>
      <c r="L25" s="51"/>
    </row>
    <row r="26" spans="2:12" ht="18" customHeight="1" x14ac:dyDescent="0.2">
      <c r="B26" s="53"/>
      <c r="C26" s="53"/>
      <c r="E26" s="53"/>
      <c r="F26" s="53"/>
      <c r="G26" s="52"/>
      <c r="H26" s="53"/>
      <c r="I26" s="53"/>
      <c r="J26" s="53"/>
      <c r="K26" s="53"/>
      <c r="L26" s="53"/>
    </row>
    <row r="27" spans="2:12" ht="20.25" customHeight="1" x14ac:dyDescent="0.2"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</row>
    <row r="28" spans="2:12" ht="20.25" customHeight="1" x14ac:dyDescent="0.2"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</row>
    <row r="29" spans="2:12" ht="20.25" customHeight="1" x14ac:dyDescent="0.2"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</row>
    <row r="30" spans="2:12" ht="20.25" customHeight="1" x14ac:dyDescent="0.2"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</row>
    <row r="31" spans="2:12" ht="20.25" customHeight="1" x14ac:dyDescent="0.2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spans="2:12" ht="25.5" customHeight="1" x14ac:dyDescent="0.45">
      <c r="B32" s="13" t="s">
        <v>613</v>
      </c>
    </row>
  </sheetData>
  <mergeCells count="3">
    <mergeCell ref="B4:L20"/>
    <mergeCell ref="C24:L24"/>
    <mergeCell ref="B22:L22"/>
  </mergeCells>
  <phoneticPr fontId="18" type="noConversion"/>
  <printOptions horizontalCentered="1"/>
  <pageMargins left="0.74803149606299213" right="0.35433070866141736" top="0.9055118110236221" bottom="0.82677165354330717" header="0.51181102362204722" footer="0.27559055118110237"/>
  <pageSetup paperSize="9" scale="97" orientation="portrait" r:id="rId1"/>
  <headerFooter alignWithMargins="0">
    <oddFooter>&amp;C&amp;"CordiaUPC,ธรรมดา"&amp;14 18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AA39"/>
  <sheetViews>
    <sheetView showGridLines="0" view="pageBreakPreview" topLeftCell="A4" zoomScaleNormal="100" zoomScaleSheetLayoutView="100" workbookViewId="0">
      <selection activeCell="B7" sqref="B7:B18"/>
    </sheetView>
  </sheetViews>
  <sheetFormatPr defaultRowHeight="12.75" x14ac:dyDescent="0.2"/>
  <cols>
    <col min="1" max="1" width="2.5703125" customWidth="1"/>
    <col min="3" max="3" width="17.85546875" customWidth="1"/>
    <col min="4" max="4" width="18" customWidth="1"/>
    <col min="5" max="5" width="20.5703125" customWidth="1"/>
    <col min="6" max="6" width="16.28515625" customWidth="1"/>
    <col min="7" max="7" width="1.28515625" customWidth="1"/>
    <col min="12" max="12" width="8.28515625" customWidth="1"/>
    <col min="13" max="13" width="11.28515625" customWidth="1"/>
    <col min="14" max="14" width="9.28515625" customWidth="1"/>
    <col min="15" max="19" width="8.28515625" customWidth="1"/>
    <col min="20" max="20" width="11.42578125" customWidth="1"/>
    <col min="21" max="22" width="8.7109375" customWidth="1"/>
    <col min="23" max="23" width="12.5703125" customWidth="1"/>
    <col min="24" max="25" width="9.28515625" customWidth="1"/>
    <col min="26" max="26" width="12.85546875" customWidth="1"/>
  </cols>
  <sheetData>
    <row r="1" spans="2:27" ht="23.25" x14ac:dyDescent="0.5">
      <c r="B1" s="28" t="s">
        <v>811</v>
      </c>
      <c r="C1" s="28"/>
      <c r="D1" s="28"/>
      <c r="E1" s="28"/>
      <c r="F1" s="28"/>
      <c r="G1" s="28"/>
    </row>
    <row r="2" spans="2:27" ht="7.5" customHeight="1" x14ac:dyDescent="0.5">
      <c r="B2" s="28"/>
      <c r="C2" s="28"/>
      <c r="D2" s="28"/>
      <c r="E2" s="28"/>
      <c r="F2" s="28"/>
      <c r="G2" s="28"/>
    </row>
    <row r="3" spans="2:27" ht="24.75" thickBot="1" x14ac:dyDescent="0.6">
      <c r="B3" s="1137" t="s">
        <v>837</v>
      </c>
      <c r="C3" s="1136"/>
      <c r="D3" s="1136"/>
      <c r="E3" s="1136"/>
      <c r="F3" s="1136"/>
      <c r="H3" s="699" t="s">
        <v>708</v>
      </c>
    </row>
    <row r="4" spans="2:27" ht="50.25" customHeight="1" thickBot="1" x14ac:dyDescent="0.5">
      <c r="B4" s="1138" t="s">
        <v>275</v>
      </c>
      <c r="C4" s="160" t="s">
        <v>243</v>
      </c>
      <c r="D4" s="1141" t="s">
        <v>344</v>
      </c>
      <c r="E4" s="1142"/>
      <c r="F4" s="167" t="s">
        <v>345</v>
      </c>
      <c r="AA4" s="341" t="s">
        <v>551</v>
      </c>
    </row>
    <row r="5" spans="2:27" ht="25.5" customHeight="1" x14ac:dyDescent="0.2">
      <c r="B5" s="1139"/>
      <c r="C5" s="157" t="s">
        <v>589</v>
      </c>
      <c r="D5" s="157" t="s">
        <v>346</v>
      </c>
      <c r="E5" s="165" t="s">
        <v>347</v>
      </c>
      <c r="F5" s="1143" t="s">
        <v>299</v>
      </c>
    </row>
    <row r="6" spans="2:27" ht="48" customHeight="1" thickBot="1" x14ac:dyDescent="0.25">
      <c r="B6" s="1140"/>
      <c r="C6" s="161"/>
      <c r="D6" s="162" t="s">
        <v>290</v>
      </c>
      <c r="E6" s="166" t="s">
        <v>300</v>
      </c>
      <c r="F6" s="1144"/>
    </row>
    <row r="7" spans="2:27" ht="21.75" x14ac:dyDescent="0.5">
      <c r="B7" s="307" t="s">
        <v>838</v>
      </c>
      <c r="C7" s="159">
        <f>'4.1.1)ข้อมูลการผลิตปี ww'!C33</f>
        <v>0</v>
      </c>
      <c r="D7" s="159">
        <f>'ไฟฟ้าปี ww'!G8</f>
        <v>0</v>
      </c>
      <c r="E7" s="454">
        <f>'เชื้อเพลิง ww'!R65</f>
        <v>0</v>
      </c>
      <c r="F7" s="717" t="e">
        <f>((D7*3.6)+E7)/C7</f>
        <v>#DIV/0!</v>
      </c>
      <c r="I7" s="94" t="e">
        <f>MIN(F7:F18)</f>
        <v>#DIV/0!</v>
      </c>
      <c r="J7" s="340" t="str">
        <f>+B7</f>
        <v>ม.ค. ww</v>
      </c>
      <c r="K7" t="e">
        <f>+F7</f>
        <v>#DIV/0!</v>
      </c>
    </row>
    <row r="8" spans="2:27" ht="21.75" x14ac:dyDescent="0.5">
      <c r="B8" s="308" t="s">
        <v>839</v>
      </c>
      <c r="C8" s="156">
        <f>'4.1.1)ข้อมูลการผลิตปี ww'!C34</f>
        <v>0</v>
      </c>
      <c r="D8" s="159">
        <f>'ไฟฟ้าปี ww'!G9</f>
        <v>0</v>
      </c>
      <c r="E8" s="454">
        <f>'เชื้อเพลิง ww'!R66</f>
        <v>0</v>
      </c>
      <c r="F8" s="381" t="e">
        <f t="shared" ref="F8:F18" si="0">((D8*3.6)+E8)/C8</f>
        <v>#DIV/0!</v>
      </c>
      <c r="I8" t="e">
        <f>I7</f>
        <v>#DIV/0!</v>
      </c>
      <c r="J8" s="340" t="str">
        <f t="shared" ref="J8:J18" si="1">+B8</f>
        <v>ก.พ. ww</v>
      </c>
      <c r="K8" t="e">
        <f t="shared" ref="K8:K18" si="2">+F8</f>
        <v>#DIV/0!</v>
      </c>
    </row>
    <row r="9" spans="2:27" ht="21.75" x14ac:dyDescent="0.5">
      <c r="B9" s="308" t="s">
        <v>840</v>
      </c>
      <c r="C9" s="156">
        <f>'4.1.1)ข้อมูลการผลิตปี ww'!C35</f>
        <v>0</v>
      </c>
      <c r="D9" s="159">
        <f>'ไฟฟ้าปี ww'!G10</f>
        <v>0</v>
      </c>
      <c r="E9" s="454">
        <f>'เชื้อเพลิง ww'!R67</f>
        <v>0</v>
      </c>
      <c r="F9" s="381" t="e">
        <f t="shared" si="0"/>
        <v>#DIV/0!</v>
      </c>
      <c r="I9" t="e">
        <f t="shared" ref="I9:I18" si="3">I8</f>
        <v>#DIV/0!</v>
      </c>
      <c r="J9" s="340" t="str">
        <f t="shared" si="1"/>
        <v>มี.ค. ww</v>
      </c>
      <c r="K9" t="e">
        <f t="shared" si="2"/>
        <v>#DIV/0!</v>
      </c>
    </row>
    <row r="10" spans="2:27" ht="21.75" x14ac:dyDescent="0.5">
      <c r="B10" s="308" t="s">
        <v>841</v>
      </c>
      <c r="C10" s="156">
        <f>'4.1.1)ข้อมูลการผลิตปี ww'!C36</f>
        <v>0</v>
      </c>
      <c r="D10" s="159">
        <f>'ไฟฟ้าปี ww'!G11</f>
        <v>0</v>
      </c>
      <c r="E10" s="454">
        <f>'เชื้อเพลิง ww'!R68</f>
        <v>0</v>
      </c>
      <c r="F10" s="381" t="e">
        <f t="shared" si="0"/>
        <v>#DIV/0!</v>
      </c>
      <c r="I10" t="e">
        <f t="shared" si="3"/>
        <v>#DIV/0!</v>
      </c>
      <c r="J10" s="340" t="str">
        <f t="shared" si="1"/>
        <v>เม.ย. ww</v>
      </c>
      <c r="K10" t="e">
        <f t="shared" si="2"/>
        <v>#DIV/0!</v>
      </c>
    </row>
    <row r="11" spans="2:27" ht="21.75" x14ac:dyDescent="0.5">
      <c r="B11" s="308" t="s">
        <v>842</v>
      </c>
      <c r="C11" s="156">
        <f>'4.1.1)ข้อมูลการผลิตปี ww'!C37</f>
        <v>0</v>
      </c>
      <c r="D11" s="159">
        <f>'ไฟฟ้าปี ww'!G12</f>
        <v>0</v>
      </c>
      <c r="E11" s="454">
        <f>'เชื้อเพลิง ww'!R69</f>
        <v>0</v>
      </c>
      <c r="F11" s="381" t="e">
        <f t="shared" si="0"/>
        <v>#DIV/0!</v>
      </c>
      <c r="I11" t="e">
        <f t="shared" si="3"/>
        <v>#DIV/0!</v>
      </c>
      <c r="J11" s="340" t="str">
        <f t="shared" si="1"/>
        <v>พ.ค. ww</v>
      </c>
      <c r="K11" t="e">
        <f t="shared" si="2"/>
        <v>#DIV/0!</v>
      </c>
    </row>
    <row r="12" spans="2:27" ht="21.75" x14ac:dyDescent="0.5">
      <c r="B12" s="308" t="s">
        <v>843</v>
      </c>
      <c r="C12" s="156">
        <f>'4.1.1)ข้อมูลการผลิตปี ww'!C38</f>
        <v>0</v>
      </c>
      <c r="D12" s="159">
        <f>'ไฟฟ้าปี ww'!G13</f>
        <v>0</v>
      </c>
      <c r="E12" s="454">
        <f>'เชื้อเพลิง ww'!R70</f>
        <v>0</v>
      </c>
      <c r="F12" s="381" t="e">
        <f t="shared" si="0"/>
        <v>#DIV/0!</v>
      </c>
      <c r="I12" t="e">
        <f t="shared" si="3"/>
        <v>#DIV/0!</v>
      </c>
      <c r="J12" s="340" t="str">
        <f t="shared" si="1"/>
        <v>มิ.ย. ww</v>
      </c>
      <c r="K12" t="e">
        <f t="shared" si="2"/>
        <v>#DIV/0!</v>
      </c>
    </row>
    <row r="13" spans="2:27" ht="21.75" x14ac:dyDescent="0.5">
      <c r="B13" s="308" t="s">
        <v>844</v>
      </c>
      <c r="C13" s="455">
        <f>'4.1.1)ข้อมูลการผลิตปี ww'!C39</f>
        <v>0</v>
      </c>
      <c r="D13" s="159">
        <f>'ไฟฟ้าปี ww'!G14</f>
        <v>0</v>
      </c>
      <c r="E13" s="454">
        <f>'เชื้อเพลิง ww'!R71</f>
        <v>0</v>
      </c>
      <c r="F13" s="456" t="e">
        <f t="shared" si="0"/>
        <v>#DIV/0!</v>
      </c>
      <c r="I13" t="e">
        <f t="shared" si="3"/>
        <v>#DIV/0!</v>
      </c>
      <c r="J13" s="340" t="str">
        <f t="shared" si="1"/>
        <v>ก.ค. ww</v>
      </c>
      <c r="K13" t="e">
        <f t="shared" si="2"/>
        <v>#DIV/0!</v>
      </c>
    </row>
    <row r="14" spans="2:27" ht="21.75" x14ac:dyDescent="0.5">
      <c r="B14" s="308" t="s">
        <v>845</v>
      </c>
      <c r="C14" s="455">
        <f>'4.1.1)ข้อมูลการผลิตปี ww'!C40</f>
        <v>0</v>
      </c>
      <c r="D14" s="159">
        <f>'ไฟฟ้าปี ww'!G15</f>
        <v>0</v>
      </c>
      <c r="E14" s="454">
        <f>'เชื้อเพลิง ww'!R72</f>
        <v>0</v>
      </c>
      <c r="F14" s="456" t="e">
        <f t="shared" si="0"/>
        <v>#DIV/0!</v>
      </c>
      <c r="I14" t="e">
        <f t="shared" si="3"/>
        <v>#DIV/0!</v>
      </c>
      <c r="J14" s="340" t="str">
        <f t="shared" si="1"/>
        <v>ส.ค. ww</v>
      </c>
      <c r="K14" t="e">
        <f t="shared" si="2"/>
        <v>#DIV/0!</v>
      </c>
    </row>
    <row r="15" spans="2:27" ht="21.75" x14ac:dyDescent="0.5">
      <c r="B15" s="308" t="s">
        <v>846</v>
      </c>
      <c r="C15" s="455">
        <f>'4.1.1)ข้อมูลการผลิตปี ww'!C41</f>
        <v>0</v>
      </c>
      <c r="D15" s="159">
        <f>'ไฟฟ้าปี ww'!G16</f>
        <v>0</v>
      </c>
      <c r="E15" s="454">
        <f>'เชื้อเพลิง ww'!R73</f>
        <v>0</v>
      </c>
      <c r="F15" s="456" t="e">
        <f t="shared" si="0"/>
        <v>#DIV/0!</v>
      </c>
      <c r="I15" t="e">
        <f t="shared" si="3"/>
        <v>#DIV/0!</v>
      </c>
      <c r="J15" s="340" t="str">
        <f t="shared" si="1"/>
        <v>ก.ย. ww</v>
      </c>
      <c r="K15" t="e">
        <f t="shared" si="2"/>
        <v>#DIV/0!</v>
      </c>
    </row>
    <row r="16" spans="2:27" ht="21.75" x14ac:dyDescent="0.5">
      <c r="B16" s="308" t="s">
        <v>847</v>
      </c>
      <c r="C16" s="455">
        <f>'4.1.1)ข้อมูลการผลิตปี ww'!C42</f>
        <v>0</v>
      </c>
      <c r="D16" s="159">
        <f>'ไฟฟ้าปี ww'!G17</f>
        <v>0</v>
      </c>
      <c r="E16" s="454">
        <f>'เชื้อเพลิง ww'!R74</f>
        <v>0</v>
      </c>
      <c r="F16" s="456" t="e">
        <f t="shared" si="0"/>
        <v>#DIV/0!</v>
      </c>
      <c r="I16" t="e">
        <f t="shared" si="3"/>
        <v>#DIV/0!</v>
      </c>
      <c r="J16" s="340" t="str">
        <f t="shared" si="1"/>
        <v>ต.ค. ww</v>
      </c>
      <c r="K16" t="e">
        <f t="shared" si="2"/>
        <v>#DIV/0!</v>
      </c>
    </row>
    <row r="17" spans="2:11" ht="21.75" x14ac:dyDescent="0.5">
      <c r="B17" s="308" t="s">
        <v>848</v>
      </c>
      <c r="C17" s="455">
        <f>'4.1.1)ข้อมูลการผลิตปี ww'!C43</f>
        <v>0</v>
      </c>
      <c r="D17" s="159">
        <f>'ไฟฟ้าปี ww'!G18</f>
        <v>0</v>
      </c>
      <c r="E17" s="454">
        <f>'เชื้อเพลิง ww'!R75</f>
        <v>0</v>
      </c>
      <c r="F17" s="456" t="e">
        <f t="shared" si="0"/>
        <v>#DIV/0!</v>
      </c>
      <c r="I17" t="e">
        <f t="shared" si="3"/>
        <v>#DIV/0!</v>
      </c>
      <c r="J17" s="340" t="str">
        <f t="shared" si="1"/>
        <v>พ.ย. ww</v>
      </c>
      <c r="K17" t="e">
        <f t="shared" si="2"/>
        <v>#DIV/0!</v>
      </c>
    </row>
    <row r="18" spans="2:11" ht="22.5" thickBot="1" x14ac:dyDescent="0.55000000000000004">
      <c r="B18" s="308" t="s">
        <v>849</v>
      </c>
      <c r="C18" s="455">
        <f>'4.1.1)ข้อมูลการผลิตปี ww'!C44</f>
        <v>0</v>
      </c>
      <c r="D18" s="159">
        <f>'ไฟฟ้าปี ww'!G19</f>
        <v>0</v>
      </c>
      <c r="E18" s="454">
        <f>'เชื้อเพลิง ww'!R76</f>
        <v>0</v>
      </c>
      <c r="F18" s="456" t="e">
        <f t="shared" si="0"/>
        <v>#DIV/0!</v>
      </c>
      <c r="I18" t="e">
        <f t="shared" si="3"/>
        <v>#DIV/0!</v>
      </c>
      <c r="J18" s="340" t="str">
        <f t="shared" si="1"/>
        <v>ธ.ค. ww</v>
      </c>
      <c r="K18" t="e">
        <f t="shared" si="2"/>
        <v>#DIV/0!</v>
      </c>
    </row>
    <row r="19" spans="2:11" ht="21.75" x14ac:dyDescent="0.2">
      <c r="B19" s="169" t="s">
        <v>273</v>
      </c>
      <c r="C19" s="163">
        <f>SUM(C7:C18)</f>
        <v>0</v>
      </c>
      <c r="D19" s="163">
        <f>SUM(D7:D18)</f>
        <v>0</v>
      </c>
      <c r="E19" s="163">
        <f>SUM(E7:E18)</f>
        <v>0</v>
      </c>
      <c r="F19" s="168"/>
    </row>
    <row r="20" spans="2:11" ht="22.5" thickBot="1" x14ac:dyDescent="0.25">
      <c r="B20" s="170" t="s">
        <v>293</v>
      </c>
      <c r="C20" s="164">
        <f>AVERAGE(C7:C18)</f>
        <v>0</v>
      </c>
      <c r="D20" s="164">
        <f>AVERAGE(D7:D18)</f>
        <v>0</v>
      </c>
      <c r="E20" s="164">
        <f>AVERAGE(E7:E18)</f>
        <v>0</v>
      </c>
      <c r="F20" s="779" t="e">
        <f>((D19*3.6)+E19)/C19</f>
        <v>#DIV/0!</v>
      </c>
    </row>
    <row r="21" spans="2:11" ht="21.75" customHeight="1" x14ac:dyDescent="0.2"/>
    <row r="22" spans="2:11" ht="23.25" x14ac:dyDescent="0.5">
      <c r="B22" s="1093"/>
      <c r="C22" s="1093"/>
      <c r="D22" s="1093"/>
      <c r="E22" s="1093"/>
      <c r="F22" s="1093"/>
    </row>
    <row r="23" spans="2:11" ht="24" customHeight="1" x14ac:dyDescent="0.45">
      <c r="C23" s="616" t="s">
        <v>43</v>
      </c>
    </row>
    <row r="25" spans="2:11" ht="12.75" customHeight="1" x14ac:dyDescent="0.2"/>
    <row r="27" spans="2:11" ht="18" customHeight="1" x14ac:dyDescent="0.2"/>
    <row r="28" spans="2:11" ht="18" customHeight="1" x14ac:dyDescent="0.2"/>
    <row r="29" spans="2:11" ht="18" customHeight="1" x14ac:dyDescent="0.2"/>
    <row r="30" spans="2:11" ht="18" customHeight="1" x14ac:dyDescent="0.2"/>
    <row r="31" spans="2:11" ht="18" customHeight="1" x14ac:dyDescent="0.2"/>
    <row r="32" spans="2:11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</sheetData>
  <mergeCells count="5">
    <mergeCell ref="B22:F22"/>
    <mergeCell ref="B3:F3"/>
    <mergeCell ref="B4:B6"/>
    <mergeCell ref="D4:E4"/>
    <mergeCell ref="F5:F6"/>
  </mergeCells>
  <printOptions horizontalCentered="1"/>
  <pageMargins left="0.11811023622047245" right="0.27559055118110237" top="0.70866141732283472" bottom="0.51181102362204722" header="0.51181102362204722" footer="0.15748031496062992"/>
  <pageSetup paperSize="9" orientation="portrait" r:id="rId1"/>
  <headerFooter alignWithMargins="0">
    <oddFooter>&amp;C&amp;"CordiaUPC,ธรรมดา"&amp;14 19</oddFooter>
  </headerFooter>
  <colBreaks count="1" manualBreakCount="1">
    <brk id="11" max="37" man="1"/>
  </col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S21"/>
  <sheetViews>
    <sheetView view="pageBreakPreview" zoomScaleNormal="100" zoomScaleSheetLayoutView="100" workbookViewId="0">
      <selection activeCell="R11" sqref="R11"/>
    </sheetView>
  </sheetViews>
  <sheetFormatPr defaultRowHeight="12.75" x14ac:dyDescent="0.2"/>
  <cols>
    <col min="1" max="1" width="1.28515625" customWidth="1"/>
    <col min="2" max="2" width="2.42578125" customWidth="1"/>
    <col min="3" max="3" width="3.28515625" customWidth="1"/>
    <col min="4" max="4" width="3.7109375" customWidth="1"/>
    <col min="5" max="5" width="15" customWidth="1"/>
    <col min="6" max="6" width="13.7109375" customWidth="1"/>
    <col min="7" max="7" width="10.28515625" customWidth="1"/>
    <col min="8" max="8" width="11.7109375" customWidth="1"/>
    <col min="9" max="9" width="6.7109375" customWidth="1"/>
    <col min="10" max="10" width="9.28515625" customWidth="1"/>
    <col min="11" max="11" width="11.42578125" customWidth="1"/>
    <col min="12" max="12" width="13.85546875" customWidth="1"/>
    <col min="13" max="13" width="14.5703125" customWidth="1"/>
    <col min="14" max="14" width="1.85546875" customWidth="1"/>
    <col min="17" max="17" width="15" customWidth="1"/>
    <col min="18" max="18" width="14.140625" customWidth="1"/>
    <col min="19" max="19" width="13.7109375" customWidth="1"/>
    <col min="20" max="23" width="9.42578125" customWidth="1"/>
    <col min="24" max="24" width="16.7109375" customWidth="1"/>
    <col min="25" max="28" width="9.42578125" customWidth="1"/>
  </cols>
  <sheetData>
    <row r="1" spans="2:19" ht="27.75" x14ac:dyDescent="0.65">
      <c r="B1" s="27"/>
      <c r="C1" s="65"/>
      <c r="D1" s="622"/>
      <c r="E1" s="621"/>
      <c r="F1" s="623"/>
      <c r="G1" s="623"/>
      <c r="H1" s="623"/>
      <c r="I1" s="623"/>
      <c r="J1" s="623"/>
      <c r="K1" s="27"/>
      <c r="L1" s="27"/>
      <c r="M1" s="27"/>
    </row>
    <row r="2" spans="2:19" ht="24" x14ac:dyDescent="0.55000000000000004">
      <c r="B2" s="27"/>
      <c r="C2" s="65"/>
      <c r="D2" s="65"/>
      <c r="E2" s="65" t="s">
        <v>21</v>
      </c>
      <c r="F2" s="27"/>
      <c r="G2" s="27"/>
      <c r="H2" s="27"/>
      <c r="I2" s="27"/>
      <c r="J2" s="27"/>
      <c r="K2" s="27"/>
      <c r="L2" s="27"/>
      <c r="M2" s="27"/>
    </row>
    <row r="3" spans="2:19" ht="24" x14ac:dyDescent="0.55000000000000004">
      <c r="B3" s="27"/>
      <c r="C3" s="65"/>
      <c r="D3" s="65"/>
      <c r="E3" s="65" t="s">
        <v>638</v>
      </c>
      <c r="F3" s="27"/>
      <c r="G3" s="27"/>
      <c r="H3" s="27"/>
      <c r="I3" s="27"/>
      <c r="J3" s="27"/>
      <c r="K3" s="27"/>
      <c r="L3" s="27"/>
      <c r="M3" s="27"/>
    </row>
    <row r="4" spans="2:19" ht="24" x14ac:dyDescent="0.55000000000000004">
      <c r="B4" s="27"/>
      <c r="C4" s="65"/>
      <c r="D4" s="65"/>
      <c r="E4" s="65"/>
      <c r="F4" s="27"/>
      <c r="G4" s="27"/>
      <c r="H4" s="27"/>
      <c r="I4" s="27"/>
      <c r="J4" s="27"/>
      <c r="K4" s="27"/>
      <c r="L4" s="27"/>
      <c r="M4" s="27"/>
    </row>
    <row r="5" spans="2:19" ht="59.25" customHeight="1" x14ac:dyDescent="0.2">
      <c r="Q5" s="728" t="s">
        <v>850</v>
      </c>
      <c r="R5" s="702"/>
      <c r="S5" s="651" t="s">
        <v>648</v>
      </c>
    </row>
    <row r="6" spans="2:19" ht="59.25" customHeight="1" x14ac:dyDescent="0.2">
      <c r="Q6" s="651" t="s">
        <v>647</v>
      </c>
      <c r="R6" s="702"/>
      <c r="S6" s="651" t="s">
        <v>648</v>
      </c>
    </row>
    <row r="8" spans="2:19" x14ac:dyDescent="0.2">
      <c r="Q8" s="651" t="s">
        <v>649</v>
      </c>
      <c r="R8" s="94"/>
    </row>
    <row r="9" spans="2:19" x14ac:dyDescent="0.2">
      <c r="Q9" s="651" t="s">
        <v>610</v>
      </c>
    </row>
    <row r="21" spans="2:13" ht="24" customHeight="1" x14ac:dyDescent="0.55000000000000004">
      <c r="B21" s="27"/>
      <c r="C21" s="1145" t="s">
        <v>813</v>
      </c>
      <c r="D21" s="1145"/>
      <c r="E21" s="1145"/>
      <c r="F21" s="1145"/>
      <c r="G21" s="1145"/>
      <c r="H21" s="1145"/>
      <c r="I21" s="1145"/>
      <c r="J21" s="1145"/>
      <c r="K21" s="1145"/>
      <c r="L21" s="1145"/>
      <c r="M21" s="1145"/>
    </row>
  </sheetData>
  <mergeCells count="1">
    <mergeCell ref="C21:M21"/>
  </mergeCells>
  <phoneticPr fontId="18" type="noConversion"/>
  <pageMargins left="0.70866141732283472" right="0.39370078740157483" top="0.74803149606299213" bottom="0.74803149606299213" header="0.31496062992125984" footer="0.31496062992125984"/>
  <pageSetup paperSize="9" scale="79" orientation="portrait" verticalDpi="300" r:id="rId1"/>
  <headerFooter>
    <oddFooter>&amp;C&amp;"CordiaUPC,ธรรมดา"&amp;14 20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S5"/>
  <sheetViews>
    <sheetView showGridLines="0" view="pageBreakPreview" zoomScaleNormal="100" zoomScaleSheetLayoutView="100" workbookViewId="0">
      <selection activeCell="C3" sqref="C3"/>
    </sheetView>
  </sheetViews>
  <sheetFormatPr defaultRowHeight="12.75" x14ac:dyDescent="0.2"/>
  <cols>
    <col min="1" max="1" width="1.140625" customWidth="1"/>
    <col min="2" max="2" width="16.42578125" customWidth="1"/>
    <col min="3" max="3" width="9.28515625" customWidth="1"/>
    <col min="4" max="19" width="5.7109375" customWidth="1"/>
    <col min="20" max="20" width="1.85546875" customWidth="1"/>
  </cols>
  <sheetData>
    <row r="1" spans="2:19" ht="26.25" x14ac:dyDescent="0.55000000000000004">
      <c r="B1" s="1146" t="s">
        <v>348</v>
      </c>
      <c r="C1" s="1146"/>
      <c r="D1" s="1146"/>
      <c r="E1" s="1146"/>
      <c r="F1" s="1146"/>
      <c r="G1" s="1146"/>
      <c r="H1" s="1146"/>
      <c r="I1" s="1146"/>
      <c r="J1" s="1146"/>
    </row>
    <row r="2" spans="2:19" ht="20.25" customHeight="1" x14ac:dyDescent="0.5">
      <c r="B2" s="27"/>
      <c r="C2" s="27"/>
      <c r="D2" s="27"/>
      <c r="E2" s="27"/>
      <c r="F2" s="27"/>
      <c r="G2" s="27"/>
      <c r="H2" s="27"/>
      <c r="I2" s="27"/>
      <c r="J2" s="27"/>
    </row>
    <row r="3" spans="2:19" ht="24" x14ac:dyDescent="0.55000000000000004">
      <c r="C3" s="37" t="s">
        <v>554</v>
      </c>
      <c r="D3" s="37"/>
      <c r="E3" s="37"/>
      <c r="F3" s="37"/>
      <c r="G3" s="37"/>
      <c r="H3" s="37"/>
      <c r="I3" s="37"/>
      <c r="J3" s="37"/>
    </row>
    <row r="4" spans="2:19" ht="24" customHeight="1" x14ac:dyDescent="0.55000000000000004">
      <c r="B4" s="37" t="s">
        <v>555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2:19" ht="24" x14ac:dyDescent="0.55000000000000004">
      <c r="B5" s="37" t="s">
        <v>556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</sheetData>
  <mergeCells count="1">
    <mergeCell ref="B1:J1"/>
  </mergeCells>
  <phoneticPr fontId="18" type="noConversion"/>
  <printOptions horizontalCentered="1"/>
  <pageMargins left="0.82677165354330717" right="0.19685039370078741" top="0.98425196850393704" bottom="0.98425196850393704" header="0.51181102362204722" footer="0.51181102362204722"/>
  <pageSetup paperSize="9" scale="93" orientation="portrait" r:id="rId1"/>
  <headerFooter alignWithMargins="0">
    <oddFooter>&amp;C&amp;"CordiaUPC,ธรรมดา"&amp;14 21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W21"/>
  <sheetViews>
    <sheetView view="pageBreakPreview" topLeftCell="A4" zoomScale="80" zoomScaleNormal="100" zoomScaleSheetLayoutView="80" workbookViewId="0">
      <selection activeCell="C21" sqref="C21"/>
    </sheetView>
  </sheetViews>
  <sheetFormatPr defaultRowHeight="12.75" x14ac:dyDescent="0.2"/>
  <cols>
    <col min="1" max="1" width="1.140625" customWidth="1"/>
    <col min="2" max="2" width="16.42578125" customWidth="1"/>
    <col min="3" max="3" width="9.28515625" customWidth="1"/>
    <col min="4" max="19" width="5.7109375" customWidth="1"/>
    <col min="20" max="20" width="1.85546875" customWidth="1"/>
  </cols>
  <sheetData>
    <row r="1" spans="2:23" ht="30" customHeight="1" x14ac:dyDescent="0.55000000000000004">
      <c r="B1" s="708" t="s">
        <v>768</v>
      </c>
      <c r="C1" s="28"/>
      <c r="D1" s="28"/>
      <c r="E1" s="28"/>
      <c r="F1" s="28"/>
      <c r="G1" s="28"/>
      <c r="H1" s="28"/>
      <c r="I1" s="28"/>
      <c r="J1" s="28"/>
    </row>
    <row r="2" spans="2:23" ht="20.25" customHeight="1" x14ac:dyDescent="0.5">
      <c r="B2" s="27"/>
      <c r="C2" s="27"/>
      <c r="D2" s="27"/>
      <c r="E2" s="27"/>
      <c r="F2" s="27"/>
      <c r="G2" s="27"/>
      <c r="H2" s="27"/>
      <c r="I2" s="27"/>
      <c r="J2" s="27"/>
    </row>
    <row r="3" spans="2:23" ht="24" x14ac:dyDescent="0.55000000000000004">
      <c r="C3" s="37" t="s">
        <v>554</v>
      </c>
      <c r="D3" s="37"/>
      <c r="E3" s="37"/>
      <c r="F3" s="37"/>
      <c r="G3" s="37"/>
      <c r="H3" s="37"/>
      <c r="I3" s="37"/>
      <c r="J3" s="37"/>
    </row>
    <row r="4" spans="2:23" ht="24" customHeight="1" x14ac:dyDescent="0.55000000000000004">
      <c r="B4" s="37" t="s">
        <v>754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2:23" ht="24" x14ac:dyDescent="0.55000000000000004">
      <c r="B5" s="37" t="s">
        <v>556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W5" s="728"/>
    </row>
    <row r="6" spans="2:23" ht="32.25" customHeight="1" x14ac:dyDescent="0.5">
      <c r="B6" s="980" t="s">
        <v>20</v>
      </c>
      <c r="C6" s="980"/>
      <c r="D6" s="980"/>
      <c r="E6" s="980"/>
      <c r="F6" s="980"/>
      <c r="G6" s="980"/>
      <c r="H6" s="980"/>
      <c r="I6" s="980"/>
      <c r="J6" s="980"/>
      <c r="K6" s="980"/>
      <c r="L6" s="980"/>
      <c r="M6" s="980"/>
      <c r="N6" s="980"/>
      <c r="O6" s="980"/>
      <c r="P6" s="980"/>
      <c r="Q6" s="980"/>
      <c r="R6" s="980"/>
      <c r="S6" s="980"/>
    </row>
    <row r="7" spans="2:23" ht="9.75" customHeight="1" x14ac:dyDescent="0.55000000000000004">
      <c r="B7" s="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2:23" ht="25.5" customHeight="1" x14ac:dyDescent="0.55000000000000004">
      <c r="B8" s="1153" t="s">
        <v>0</v>
      </c>
      <c r="C8" s="1153"/>
      <c r="D8" s="1153"/>
      <c r="E8" s="1153"/>
      <c r="F8" s="1153"/>
      <c r="G8" s="1153"/>
      <c r="H8" s="69"/>
      <c r="I8" s="1154" t="s">
        <v>1</v>
      </c>
      <c r="J8" s="1154"/>
      <c r="K8" s="1154"/>
      <c r="L8" s="1154"/>
      <c r="M8" s="1154"/>
      <c r="N8" s="1154"/>
      <c r="O8" s="1154"/>
      <c r="P8" s="1154"/>
      <c r="Q8" s="1154"/>
      <c r="R8" s="69"/>
      <c r="S8" s="69"/>
    </row>
    <row r="9" spans="2:23" ht="14.25" customHeight="1" thickBot="1" x14ac:dyDescent="0.5">
      <c r="B9" s="62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2:23" ht="24" customHeight="1" thickTop="1" x14ac:dyDescent="0.2">
      <c r="B10" s="1155" t="s">
        <v>2</v>
      </c>
      <c r="C10" s="1158" t="s">
        <v>3</v>
      </c>
      <c r="D10" s="1161" t="s">
        <v>743</v>
      </c>
      <c r="E10" s="1162"/>
      <c r="F10" s="1162"/>
      <c r="G10" s="1162"/>
      <c r="H10" s="1163"/>
      <c r="I10" s="1161" t="s">
        <v>4</v>
      </c>
      <c r="J10" s="1162"/>
      <c r="K10" s="1162"/>
      <c r="L10" s="1162"/>
      <c r="M10" s="1163"/>
      <c r="N10" s="1161" t="s">
        <v>5</v>
      </c>
      <c r="O10" s="1162"/>
      <c r="P10" s="1162"/>
      <c r="Q10" s="1163"/>
      <c r="R10" s="1147" t="s">
        <v>6</v>
      </c>
      <c r="S10" s="1150" t="s">
        <v>7</v>
      </c>
    </row>
    <row r="11" spans="2:23" ht="26.25" customHeight="1" thickBot="1" x14ac:dyDescent="0.25">
      <c r="B11" s="1156"/>
      <c r="C11" s="1159"/>
      <c r="D11" s="1164"/>
      <c r="E11" s="1165"/>
      <c r="F11" s="1165"/>
      <c r="G11" s="1165"/>
      <c r="H11" s="1166"/>
      <c r="I11" s="1164"/>
      <c r="J11" s="1165"/>
      <c r="K11" s="1165"/>
      <c r="L11" s="1165"/>
      <c r="M11" s="1166"/>
      <c r="N11" s="1164"/>
      <c r="O11" s="1165"/>
      <c r="P11" s="1165"/>
      <c r="Q11" s="1166"/>
      <c r="R11" s="1148"/>
      <c r="S11" s="1151"/>
    </row>
    <row r="12" spans="2:23" ht="118.5" customHeight="1" thickBot="1" x14ac:dyDescent="0.25">
      <c r="B12" s="1157"/>
      <c r="C12" s="1160"/>
      <c r="D12" s="719" t="s">
        <v>8</v>
      </c>
      <c r="E12" s="719" t="s">
        <v>9</v>
      </c>
      <c r="F12" s="719" t="s">
        <v>10</v>
      </c>
      <c r="G12" s="719" t="s">
        <v>11</v>
      </c>
      <c r="H12" s="719" t="s">
        <v>12</v>
      </c>
      <c r="I12" s="719" t="s">
        <v>8</v>
      </c>
      <c r="J12" s="719" t="s">
        <v>9</v>
      </c>
      <c r="K12" s="719" t="s">
        <v>10</v>
      </c>
      <c r="L12" s="719" t="s">
        <v>11</v>
      </c>
      <c r="M12" s="719" t="s">
        <v>12</v>
      </c>
      <c r="N12" s="719" t="s">
        <v>13</v>
      </c>
      <c r="O12" s="719" t="s">
        <v>14</v>
      </c>
      <c r="P12" s="719" t="s">
        <v>15</v>
      </c>
      <c r="Q12" s="719" t="s">
        <v>16</v>
      </c>
      <c r="R12" s="1149"/>
      <c r="S12" s="1152"/>
    </row>
    <row r="13" spans="2:23" ht="29.25" customHeight="1" thickTop="1" thickBot="1" x14ac:dyDescent="0.6">
      <c r="B13" s="626"/>
      <c r="C13" s="627"/>
      <c r="D13" s="628"/>
      <c r="E13" s="628"/>
      <c r="F13" s="628"/>
      <c r="G13" s="628"/>
      <c r="H13" s="628"/>
      <c r="I13" s="628"/>
      <c r="J13" s="628"/>
      <c r="K13" s="628"/>
      <c r="L13" s="628"/>
      <c r="M13" s="628"/>
      <c r="N13" s="628"/>
      <c r="O13" s="628"/>
      <c r="P13" s="628"/>
      <c r="Q13" s="628"/>
      <c r="R13" s="629"/>
      <c r="S13" s="630"/>
    </row>
    <row r="14" spans="2:23" ht="29.25" customHeight="1" thickBot="1" x14ac:dyDescent="0.6">
      <c r="B14" s="626"/>
      <c r="C14" s="631"/>
      <c r="D14" s="628"/>
      <c r="E14" s="628"/>
      <c r="F14" s="628"/>
      <c r="G14" s="628"/>
      <c r="H14" s="628"/>
      <c r="I14" s="628"/>
      <c r="J14" s="628"/>
      <c r="K14" s="628"/>
      <c r="L14" s="628"/>
      <c r="M14" s="628"/>
      <c r="N14" s="628"/>
      <c r="O14" s="628"/>
      <c r="P14" s="628"/>
      <c r="Q14" s="628"/>
      <c r="R14" s="628"/>
      <c r="S14" s="630"/>
    </row>
    <row r="15" spans="2:23" ht="29.25" customHeight="1" thickBot="1" x14ac:dyDescent="0.6">
      <c r="B15" s="626"/>
      <c r="C15" s="631"/>
      <c r="D15" s="628"/>
      <c r="E15" s="628"/>
      <c r="F15" s="628"/>
      <c r="G15" s="628"/>
      <c r="H15" s="628"/>
      <c r="I15" s="628"/>
      <c r="J15" s="628"/>
      <c r="K15" s="628"/>
      <c r="L15" s="628"/>
      <c r="M15" s="628"/>
      <c r="N15" s="628"/>
      <c r="O15" s="628"/>
      <c r="P15" s="628"/>
      <c r="Q15" s="628"/>
      <c r="R15" s="629"/>
      <c r="S15" s="630"/>
    </row>
    <row r="16" spans="2:23" ht="29.25" customHeight="1" thickBot="1" x14ac:dyDescent="0.6">
      <c r="B16" s="626"/>
      <c r="C16" s="631"/>
      <c r="D16" s="628"/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628"/>
      <c r="S16" s="630"/>
    </row>
    <row r="17" spans="2:19" ht="29.25" customHeight="1" thickBot="1" x14ac:dyDescent="0.6">
      <c r="B17" s="632"/>
      <c r="C17" s="631"/>
      <c r="D17" s="628"/>
      <c r="E17" s="628"/>
      <c r="F17" s="628"/>
      <c r="G17" s="628"/>
      <c r="H17" s="628"/>
      <c r="I17" s="628"/>
      <c r="J17" s="628"/>
      <c r="K17" s="628"/>
      <c r="L17" s="628"/>
      <c r="M17" s="628"/>
      <c r="N17" s="628"/>
      <c r="O17" s="628"/>
      <c r="P17" s="628"/>
      <c r="Q17" s="628"/>
      <c r="R17" s="628"/>
      <c r="S17" s="630"/>
    </row>
    <row r="18" spans="2:19" ht="29.25" customHeight="1" thickBot="1" x14ac:dyDescent="0.6">
      <c r="B18" s="633"/>
      <c r="C18" s="634"/>
      <c r="D18" s="635"/>
      <c r="E18" s="635"/>
      <c r="F18" s="635"/>
      <c r="G18" s="635"/>
      <c r="H18" s="635"/>
      <c r="I18" s="635"/>
      <c r="J18" s="635"/>
      <c r="K18" s="635"/>
      <c r="L18" s="635"/>
      <c r="M18" s="635"/>
      <c r="N18" s="635"/>
      <c r="O18" s="635"/>
      <c r="P18" s="635"/>
      <c r="Q18" s="635"/>
      <c r="R18" s="636"/>
      <c r="S18" s="637"/>
    </row>
    <row r="19" spans="2:19" ht="29.25" customHeight="1" thickTop="1" x14ac:dyDescent="0.5">
      <c r="B19" s="638" t="s">
        <v>17</v>
      </c>
      <c r="C19" s="639" t="s">
        <v>18</v>
      </c>
      <c r="D19" s="640"/>
      <c r="E19" s="640"/>
      <c r="F19" s="640"/>
      <c r="G19" s="640"/>
      <c r="H19" s="640"/>
      <c r="I19" s="640"/>
      <c r="J19" s="640"/>
    </row>
    <row r="20" spans="2:19" ht="21.75" customHeight="1" x14ac:dyDescent="0.5">
      <c r="B20" s="327" t="s">
        <v>203</v>
      </c>
      <c r="C20" s="327" t="s">
        <v>19</v>
      </c>
      <c r="D20" s="44"/>
      <c r="E20" s="44"/>
      <c r="F20" s="44"/>
      <c r="G20" s="44"/>
      <c r="H20" s="44"/>
      <c r="I20" s="44"/>
      <c r="J20" s="44"/>
    </row>
    <row r="21" spans="2:19" ht="21.75" x14ac:dyDescent="0.5">
      <c r="C21" s="327" t="s">
        <v>641</v>
      </c>
    </row>
  </sheetData>
  <mergeCells count="10">
    <mergeCell ref="R10:R12"/>
    <mergeCell ref="S10:S12"/>
    <mergeCell ref="B6:S6"/>
    <mergeCell ref="B8:G8"/>
    <mergeCell ref="I8:Q8"/>
    <mergeCell ref="B10:B12"/>
    <mergeCell ref="C10:C12"/>
    <mergeCell ref="D10:H11"/>
    <mergeCell ref="I10:M11"/>
    <mergeCell ref="N10:Q11"/>
  </mergeCells>
  <phoneticPr fontId="18" type="noConversion"/>
  <pageMargins left="0.78740157480314965" right="0.19685039370078741" top="0.74803149606299213" bottom="0.74803149606299213" header="0.31496062992125984" footer="0.31496062992125984"/>
  <pageSetup paperSize="9" scale="73" orientation="portrait" verticalDpi="300" r:id="rId1"/>
  <headerFooter>
    <oddFooter>&amp;C&amp;"CordiaUPC,ธรรมดา"&amp;14 22</oddFooter>
  </headerFooter>
  <colBreaks count="1" manualBreakCount="1">
    <brk id="2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R15"/>
  <sheetViews>
    <sheetView showGridLines="0"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1.85546875" customWidth="1"/>
    <col min="2" max="2" width="18" customWidth="1"/>
    <col min="3" max="3" width="13.42578125" customWidth="1"/>
    <col min="4" max="4" width="9.85546875" customWidth="1"/>
    <col min="5" max="5" width="10.7109375" customWidth="1"/>
    <col min="6" max="6" width="11.85546875" customWidth="1"/>
    <col min="7" max="7" width="13.28515625" customWidth="1"/>
    <col min="8" max="8" width="12.140625" customWidth="1"/>
    <col min="9" max="10" width="16.140625" customWidth="1"/>
    <col min="11" max="11" width="12.5703125" customWidth="1"/>
    <col min="12" max="12" width="9.140625" customWidth="1"/>
    <col min="13" max="13" width="10.28515625" customWidth="1"/>
    <col min="14" max="14" width="9.5703125" customWidth="1"/>
    <col min="15" max="15" width="15.85546875" customWidth="1"/>
    <col min="16" max="16" width="9.5703125" customWidth="1"/>
    <col min="17" max="17" width="2" customWidth="1"/>
  </cols>
  <sheetData>
    <row r="1" spans="2:18" ht="24" x14ac:dyDescent="0.55000000000000004">
      <c r="B1" s="27" t="s">
        <v>851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8" ht="17.25" customHeight="1" thickBot="1" x14ac:dyDescent="0.6">
      <c r="B2" s="176"/>
      <c r="C2" s="176"/>
      <c r="D2" s="176"/>
      <c r="E2" s="176"/>
      <c r="F2" s="176"/>
      <c r="G2" s="178"/>
      <c r="H2" s="177"/>
      <c r="I2" s="178"/>
      <c r="J2" s="178"/>
      <c r="K2" s="179"/>
      <c r="L2" s="179"/>
      <c r="M2" s="179"/>
      <c r="N2" s="179"/>
      <c r="O2" s="179"/>
      <c r="P2" s="179"/>
    </row>
    <row r="3" spans="2:18" ht="44.25" customHeight="1" x14ac:dyDescent="0.2">
      <c r="B3" s="1174" t="s">
        <v>542</v>
      </c>
      <c r="C3" s="1167" t="s">
        <v>464</v>
      </c>
      <c r="D3" s="1167" t="s">
        <v>349</v>
      </c>
      <c r="E3" s="1167"/>
      <c r="F3" s="1167" t="s">
        <v>543</v>
      </c>
      <c r="G3" s="1167" t="s">
        <v>44</v>
      </c>
      <c r="H3" s="1167" t="s">
        <v>351</v>
      </c>
      <c r="I3" s="1167" t="s">
        <v>463</v>
      </c>
      <c r="J3" s="1167" t="s">
        <v>45</v>
      </c>
      <c r="K3" s="1169" t="s">
        <v>805</v>
      </c>
      <c r="L3" s="1170"/>
      <c r="M3" s="1170"/>
      <c r="N3" s="1171"/>
      <c r="O3" s="1172" t="s">
        <v>330</v>
      </c>
      <c r="P3" s="165"/>
      <c r="R3" s="699" t="s">
        <v>709</v>
      </c>
    </row>
    <row r="4" spans="2:18" ht="45" customHeight="1" x14ac:dyDescent="0.55000000000000004">
      <c r="B4" s="1175"/>
      <c r="C4" s="1168"/>
      <c r="D4" s="173" t="s">
        <v>350</v>
      </c>
      <c r="E4" s="173" t="s">
        <v>326</v>
      </c>
      <c r="F4" s="1168"/>
      <c r="G4" s="1168"/>
      <c r="H4" s="1168"/>
      <c r="I4" s="1168"/>
      <c r="J4" s="1168"/>
      <c r="K4" s="173" t="s">
        <v>806</v>
      </c>
      <c r="L4" s="173" t="s">
        <v>326</v>
      </c>
      <c r="M4" s="821" t="s">
        <v>807</v>
      </c>
      <c r="N4" s="173" t="s">
        <v>326</v>
      </c>
      <c r="O4" s="1173"/>
      <c r="P4" s="165"/>
      <c r="R4" s="606" t="s">
        <v>696</v>
      </c>
    </row>
    <row r="5" spans="2:18" ht="24" x14ac:dyDescent="0.55000000000000004">
      <c r="B5" s="180"/>
      <c r="C5" s="15"/>
      <c r="D5" s="174"/>
      <c r="E5" s="174"/>
      <c r="F5" s="174"/>
      <c r="G5" s="421"/>
      <c r="H5" s="175"/>
      <c r="I5" s="421"/>
      <c r="J5" s="421"/>
      <c r="K5" s="174"/>
      <c r="L5" s="174"/>
      <c r="M5" s="174"/>
      <c r="N5" s="174"/>
      <c r="O5" s="754"/>
      <c r="P5" s="566"/>
    </row>
    <row r="6" spans="2:18" ht="24" x14ac:dyDescent="0.55000000000000004">
      <c r="B6" s="180"/>
      <c r="C6" s="174"/>
      <c r="D6" s="174"/>
      <c r="E6" s="174"/>
      <c r="F6" s="174"/>
      <c r="G6" s="174"/>
      <c r="H6" s="175"/>
      <c r="I6" s="174"/>
      <c r="J6" s="174"/>
      <c r="K6" s="652"/>
      <c r="L6" s="652"/>
      <c r="M6" s="652"/>
      <c r="N6" s="652"/>
      <c r="O6" s="755"/>
      <c r="P6" s="654"/>
      <c r="R6" s="606" t="s">
        <v>626</v>
      </c>
    </row>
    <row r="7" spans="2:18" ht="24" x14ac:dyDescent="0.55000000000000004">
      <c r="B7" s="180"/>
      <c r="C7" s="174"/>
      <c r="D7" s="174"/>
      <c r="E7" s="174"/>
      <c r="F7" s="174"/>
      <c r="G7" s="174"/>
      <c r="H7" s="175"/>
      <c r="I7" s="174"/>
      <c r="J7" s="174"/>
      <c r="K7" s="652"/>
      <c r="L7" s="652"/>
      <c r="M7" s="652"/>
      <c r="N7" s="652"/>
      <c r="O7" s="755"/>
      <c r="P7" s="654"/>
      <c r="R7" s="606" t="s">
        <v>46</v>
      </c>
    </row>
    <row r="8" spans="2:18" ht="24" x14ac:dyDescent="0.55000000000000004">
      <c r="B8" s="180"/>
      <c r="C8" s="174"/>
      <c r="D8" s="174"/>
      <c r="E8" s="174"/>
      <c r="F8" s="174"/>
      <c r="G8" s="174"/>
      <c r="H8" s="175"/>
      <c r="I8" s="174"/>
      <c r="J8" s="174"/>
      <c r="K8" s="652"/>
      <c r="L8" s="652"/>
      <c r="M8" s="652"/>
      <c r="N8" s="652"/>
      <c r="O8" s="755"/>
      <c r="P8" s="654"/>
    </row>
    <row r="9" spans="2:18" ht="24" x14ac:dyDescent="0.55000000000000004">
      <c r="B9" s="180"/>
      <c r="C9" s="174"/>
      <c r="D9" s="174"/>
      <c r="E9" s="174"/>
      <c r="F9" s="174"/>
      <c r="G9" s="174"/>
      <c r="H9" s="175"/>
      <c r="I9" s="174"/>
      <c r="J9" s="174"/>
      <c r="K9" s="652"/>
      <c r="L9" s="652"/>
      <c r="M9" s="652"/>
      <c r="N9" s="652"/>
      <c r="O9" s="755"/>
      <c r="P9" s="654"/>
    </row>
    <row r="10" spans="2:18" ht="24" x14ac:dyDescent="0.55000000000000004">
      <c r="B10" s="180"/>
      <c r="C10" s="174"/>
      <c r="D10" s="174"/>
      <c r="E10" s="174"/>
      <c r="F10" s="174"/>
      <c r="G10" s="174"/>
      <c r="H10" s="175"/>
      <c r="I10" s="174"/>
      <c r="J10" s="174"/>
      <c r="K10" s="652"/>
      <c r="L10" s="652"/>
      <c r="M10" s="652"/>
      <c r="N10" s="652"/>
      <c r="O10" s="755"/>
      <c r="P10" s="654"/>
    </row>
    <row r="11" spans="2:18" ht="24" x14ac:dyDescent="0.55000000000000004">
      <c r="B11" s="180"/>
      <c r="C11" s="174"/>
      <c r="D11" s="174"/>
      <c r="E11" s="174"/>
      <c r="F11" s="174"/>
      <c r="G11" s="174"/>
      <c r="H11" s="175"/>
      <c r="I11" s="174"/>
      <c r="J11" s="174"/>
      <c r="K11" s="652"/>
      <c r="L11" s="652"/>
      <c r="M11" s="652"/>
      <c r="N11" s="652"/>
      <c r="O11" s="755"/>
      <c r="P11" s="654"/>
    </row>
    <row r="12" spans="2:18" ht="24.75" thickBot="1" x14ac:dyDescent="0.6">
      <c r="B12" s="182"/>
      <c r="C12" s="183"/>
      <c r="D12" s="183"/>
      <c r="E12" s="183"/>
      <c r="F12" s="183"/>
      <c r="G12" s="183"/>
      <c r="H12" s="184"/>
      <c r="I12" s="183"/>
      <c r="J12" s="183"/>
      <c r="K12" s="653"/>
      <c r="L12" s="653"/>
      <c r="M12" s="653"/>
      <c r="N12" s="653"/>
      <c r="O12" s="756"/>
      <c r="P12" s="654"/>
    </row>
    <row r="13" spans="2:18" ht="24" x14ac:dyDescent="0.55000000000000004">
      <c r="B13" s="557" t="s">
        <v>808</v>
      </c>
      <c r="C13" s="566"/>
      <c r="D13" s="566"/>
      <c r="E13" s="566"/>
      <c r="F13" s="566"/>
      <c r="G13" s="566"/>
      <c r="H13" s="210"/>
      <c r="I13" s="566"/>
      <c r="J13" s="566"/>
      <c r="K13" s="654"/>
      <c r="L13" s="654"/>
      <c r="M13" s="654"/>
      <c r="N13" s="654"/>
      <c r="O13" s="655"/>
      <c r="P13" s="654"/>
    </row>
    <row r="14" spans="2:18" ht="24" x14ac:dyDescent="0.55000000000000004">
      <c r="B14" s="656"/>
      <c r="C14" s="177"/>
      <c r="D14" s="177"/>
      <c r="E14" s="177"/>
      <c r="F14" s="177"/>
      <c r="G14" s="566"/>
      <c r="H14" s="210"/>
      <c r="I14" s="566"/>
      <c r="J14" s="566"/>
      <c r="K14" s="654"/>
      <c r="L14" s="654"/>
      <c r="M14" s="654"/>
      <c r="N14" s="654"/>
      <c r="O14" s="655"/>
      <c r="P14" s="654"/>
    </row>
    <row r="15" spans="2:18" ht="8.25" customHeight="1" x14ac:dyDescent="0.45">
      <c r="B15" s="557"/>
    </row>
  </sheetData>
  <mergeCells count="10">
    <mergeCell ref="I3:I4"/>
    <mergeCell ref="J3:J4"/>
    <mergeCell ref="K3:N3"/>
    <mergeCell ref="O3:O4"/>
    <mergeCell ref="B3:B4"/>
    <mergeCell ref="C3:C4"/>
    <mergeCell ref="D3:E3"/>
    <mergeCell ref="F3:F4"/>
    <mergeCell ref="G3:G4"/>
    <mergeCell ref="H3:H4"/>
  </mergeCells>
  <printOptions horizontalCentered="1"/>
  <pageMargins left="0.19685039370078741" right="0.15748031496062992" top="1.5748031496062993" bottom="0.55118110236220474" header="0.51181102362204722" footer="0.19685039370078741"/>
  <pageSetup paperSize="9" scale="81" orientation="landscape" r:id="rId1"/>
  <headerFooter alignWithMargins="0">
    <oddFooter>&amp;C&amp;"BrowalliaUPC,ธรรมดา"&amp;14 23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S39"/>
  <sheetViews>
    <sheetView showGridLines="0" view="pageBreakPreview" zoomScaleNormal="100" zoomScaleSheetLayoutView="100" workbookViewId="0">
      <selection activeCell="M7" sqref="M7"/>
    </sheetView>
  </sheetViews>
  <sheetFormatPr defaultRowHeight="12.75" x14ac:dyDescent="0.2"/>
  <cols>
    <col min="1" max="1" width="2" customWidth="1"/>
    <col min="2" max="2" width="16.28515625" customWidth="1"/>
    <col min="3" max="3" width="13.140625" customWidth="1"/>
    <col min="5" max="5" width="8.85546875" customWidth="1"/>
    <col min="6" max="6" width="8.28515625" customWidth="1"/>
    <col min="7" max="7" width="13.28515625" customWidth="1"/>
    <col min="8" max="8" width="12" customWidth="1"/>
    <col min="11" max="11" width="14.5703125" customWidth="1"/>
    <col min="12" max="12" width="11" customWidth="1"/>
    <col min="13" max="13" width="10.85546875" customWidth="1"/>
    <col min="14" max="14" width="7.85546875" customWidth="1"/>
    <col min="15" max="15" width="10.85546875" customWidth="1"/>
    <col min="16" max="16" width="8" customWidth="1"/>
    <col min="17" max="17" width="15.85546875" customWidth="1"/>
    <col min="18" max="18" width="1.85546875" customWidth="1"/>
  </cols>
  <sheetData>
    <row r="1" spans="2:19" ht="24" x14ac:dyDescent="0.55000000000000004">
      <c r="B1" s="27" t="s">
        <v>852</v>
      </c>
      <c r="C1" s="27"/>
      <c r="D1" s="27"/>
      <c r="E1" s="27"/>
      <c r="F1" s="27"/>
      <c r="G1" s="40"/>
      <c r="H1" s="27"/>
      <c r="I1" s="27"/>
      <c r="J1" s="27"/>
      <c r="K1" s="27"/>
      <c r="L1" s="40"/>
      <c r="M1" s="27"/>
      <c r="N1" s="27"/>
      <c r="O1" s="27"/>
      <c r="P1" s="27"/>
      <c r="Q1" s="40"/>
    </row>
    <row r="2" spans="2:19" ht="17.25" customHeight="1" thickBot="1" x14ac:dyDescent="0.6">
      <c r="B2" s="95"/>
      <c r="C2" s="95"/>
      <c r="D2" s="95"/>
      <c r="E2" s="95"/>
      <c r="F2" s="95"/>
      <c r="G2" s="178"/>
      <c r="H2" s="95"/>
      <c r="I2" s="95"/>
      <c r="J2" s="95"/>
      <c r="K2" s="176"/>
      <c r="L2" s="178"/>
      <c r="M2" s="179"/>
      <c r="N2" s="179"/>
      <c r="O2" s="179"/>
      <c r="P2" s="179"/>
      <c r="Q2" s="179"/>
    </row>
    <row r="3" spans="2:19" ht="42.75" customHeight="1" x14ac:dyDescent="0.2">
      <c r="B3" s="1174" t="s">
        <v>542</v>
      </c>
      <c r="C3" s="1178" t="s">
        <v>465</v>
      </c>
      <c r="D3" s="1167" t="s">
        <v>349</v>
      </c>
      <c r="E3" s="1167"/>
      <c r="F3" s="1178" t="s">
        <v>544</v>
      </c>
      <c r="G3" s="1167" t="s">
        <v>44</v>
      </c>
      <c r="H3" s="1167" t="s">
        <v>545</v>
      </c>
      <c r="I3" s="1176" t="s">
        <v>546</v>
      </c>
      <c r="J3" s="1177"/>
      <c r="K3" s="1178" t="s">
        <v>466</v>
      </c>
      <c r="L3" s="1167" t="s">
        <v>45</v>
      </c>
      <c r="M3" s="1169" t="s">
        <v>805</v>
      </c>
      <c r="N3" s="1170"/>
      <c r="O3" s="1170"/>
      <c r="P3" s="1171"/>
      <c r="Q3" s="1172" t="s">
        <v>330</v>
      </c>
      <c r="S3" s="699" t="s">
        <v>709</v>
      </c>
    </row>
    <row r="4" spans="2:19" ht="42.75" customHeight="1" x14ac:dyDescent="0.55000000000000004">
      <c r="B4" s="1175"/>
      <c r="C4" s="1180"/>
      <c r="D4" s="173" t="s">
        <v>350</v>
      </c>
      <c r="E4" s="173" t="s">
        <v>326</v>
      </c>
      <c r="F4" s="1180"/>
      <c r="G4" s="1168"/>
      <c r="H4" s="1168"/>
      <c r="I4" s="330" t="s">
        <v>294</v>
      </c>
      <c r="J4" s="331" t="s">
        <v>326</v>
      </c>
      <c r="K4" s="1179"/>
      <c r="L4" s="1168"/>
      <c r="M4" s="173" t="s">
        <v>806</v>
      </c>
      <c r="N4" s="173" t="s">
        <v>326</v>
      </c>
      <c r="O4" s="821" t="s">
        <v>807</v>
      </c>
      <c r="P4" s="173" t="s">
        <v>326</v>
      </c>
      <c r="Q4" s="1173"/>
      <c r="S4" s="606"/>
    </row>
    <row r="5" spans="2:19" s="422" customFormat="1" ht="25.5" customHeight="1" x14ac:dyDescent="0.55000000000000004">
      <c r="B5" s="822"/>
      <c r="C5" s="823"/>
      <c r="D5" s="423"/>
      <c r="E5" s="423"/>
      <c r="F5" s="423"/>
      <c r="G5" s="421"/>
      <c r="H5" s="423"/>
      <c r="I5" s="423"/>
      <c r="J5" s="824"/>
      <c r="K5" s="424"/>
      <c r="L5" s="421"/>
      <c r="M5" s="423"/>
      <c r="N5" s="423"/>
      <c r="O5" s="423"/>
      <c r="P5" s="423"/>
      <c r="Q5" s="754"/>
    </row>
    <row r="6" spans="2:19" ht="24" x14ac:dyDescent="0.55000000000000004">
      <c r="B6" s="180"/>
      <c r="C6" s="174"/>
      <c r="D6" s="174"/>
      <c r="E6" s="174"/>
      <c r="F6" s="174"/>
      <c r="G6" s="174"/>
      <c r="H6" s="175"/>
      <c r="I6" s="175"/>
      <c r="J6" s="175"/>
      <c r="K6" s="174"/>
      <c r="L6" s="174"/>
      <c r="M6" s="652"/>
      <c r="N6" s="652"/>
      <c r="O6" s="652"/>
      <c r="P6" s="652"/>
      <c r="Q6" s="755"/>
      <c r="S6" s="606" t="s">
        <v>626</v>
      </c>
    </row>
    <row r="7" spans="2:19" ht="24" x14ac:dyDescent="0.55000000000000004">
      <c r="B7" s="180"/>
      <c r="C7" s="174"/>
      <c r="D7" s="174"/>
      <c r="E7" s="174"/>
      <c r="F7" s="174"/>
      <c r="G7" s="174"/>
      <c r="H7" s="175"/>
      <c r="I7" s="175"/>
      <c r="J7" s="175"/>
      <c r="K7" s="174"/>
      <c r="L7" s="174"/>
      <c r="M7" s="652"/>
      <c r="N7" s="652"/>
      <c r="O7" s="652"/>
      <c r="P7" s="652"/>
      <c r="Q7" s="755"/>
      <c r="S7" s="606" t="s">
        <v>46</v>
      </c>
    </row>
    <row r="8" spans="2:19" ht="24" x14ac:dyDescent="0.55000000000000004">
      <c r="B8" s="180"/>
      <c r="C8" s="174"/>
      <c r="D8" s="174"/>
      <c r="E8" s="174"/>
      <c r="F8" s="174"/>
      <c r="G8" s="174"/>
      <c r="H8" s="175"/>
      <c r="I8" s="175"/>
      <c r="J8" s="175"/>
      <c r="K8" s="174"/>
      <c r="L8" s="174"/>
      <c r="M8" s="652"/>
      <c r="N8" s="652"/>
      <c r="O8" s="652"/>
      <c r="P8" s="652"/>
      <c r="Q8" s="755"/>
    </row>
    <row r="9" spans="2:19" ht="24" x14ac:dyDescent="0.55000000000000004">
      <c r="B9" s="180"/>
      <c r="C9" s="174"/>
      <c r="D9" s="174"/>
      <c r="E9" s="174"/>
      <c r="F9" s="174"/>
      <c r="G9" s="174"/>
      <c r="H9" s="175"/>
      <c r="I9" s="175"/>
      <c r="J9" s="175"/>
      <c r="K9" s="174"/>
      <c r="L9" s="174"/>
      <c r="M9" s="652"/>
      <c r="N9" s="652"/>
      <c r="O9" s="652"/>
      <c r="P9" s="652"/>
      <c r="Q9" s="755"/>
    </row>
    <row r="10" spans="2:19" ht="24" x14ac:dyDescent="0.55000000000000004">
      <c r="B10" s="180"/>
      <c r="C10" s="174"/>
      <c r="D10" s="174"/>
      <c r="E10" s="174"/>
      <c r="F10" s="174"/>
      <c r="G10" s="174"/>
      <c r="H10" s="175"/>
      <c r="I10" s="175"/>
      <c r="J10" s="175"/>
      <c r="K10" s="174"/>
      <c r="L10" s="174"/>
      <c r="M10" s="652"/>
      <c r="N10" s="652"/>
      <c r="O10" s="652"/>
      <c r="P10" s="652"/>
      <c r="Q10" s="755"/>
    </row>
    <row r="11" spans="2:19" ht="24" x14ac:dyDescent="0.55000000000000004">
      <c r="B11" s="180"/>
      <c r="C11" s="174"/>
      <c r="D11" s="174"/>
      <c r="E11" s="174"/>
      <c r="F11" s="174"/>
      <c r="G11" s="174"/>
      <c r="H11" s="175"/>
      <c r="I11" s="175"/>
      <c r="J11" s="175"/>
      <c r="K11" s="174"/>
      <c r="L11" s="174"/>
      <c r="M11" s="652"/>
      <c r="N11" s="652"/>
      <c r="O11" s="652"/>
      <c r="P11" s="652"/>
      <c r="Q11" s="755"/>
    </row>
    <row r="12" spans="2:19" ht="24.75" thickBot="1" x14ac:dyDescent="0.6">
      <c r="B12" s="182"/>
      <c r="C12" s="183"/>
      <c r="D12" s="183"/>
      <c r="E12" s="183"/>
      <c r="F12" s="183"/>
      <c r="G12" s="183"/>
      <c r="H12" s="184"/>
      <c r="I12" s="184"/>
      <c r="J12" s="184"/>
      <c r="K12" s="183"/>
      <c r="L12" s="183"/>
      <c r="M12" s="653"/>
      <c r="N12" s="653"/>
      <c r="O12" s="653"/>
      <c r="P12" s="653"/>
      <c r="Q12" s="756"/>
    </row>
    <row r="13" spans="2:19" ht="24" x14ac:dyDescent="0.55000000000000004">
      <c r="B13" s="557" t="s">
        <v>808</v>
      </c>
      <c r="C13" s="566"/>
      <c r="D13" s="566"/>
      <c r="E13" s="566"/>
      <c r="F13" s="566"/>
      <c r="G13" s="566"/>
      <c r="H13" s="210"/>
      <c r="I13" s="566"/>
      <c r="J13" s="566"/>
      <c r="K13" s="654"/>
      <c r="L13" s="654"/>
      <c r="M13" s="654"/>
      <c r="N13" s="654"/>
      <c r="O13" s="655"/>
      <c r="Q13" s="655"/>
    </row>
    <row r="14" spans="2:19" ht="24" x14ac:dyDescent="0.55000000000000004">
      <c r="B14" s="656"/>
      <c r="C14" s="177"/>
      <c r="D14" s="177"/>
      <c r="E14" s="177"/>
      <c r="F14" s="177"/>
      <c r="G14" s="566"/>
      <c r="H14" s="210"/>
      <c r="I14" s="566"/>
      <c r="J14" s="566"/>
      <c r="K14" s="654"/>
      <c r="L14" s="654"/>
      <c r="M14" s="654"/>
      <c r="N14" s="654"/>
      <c r="O14" s="655"/>
      <c r="Q14" s="655"/>
    </row>
    <row r="15" spans="2:19" ht="24.75" customHeight="1" x14ac:dyDescent="0.45">
      <c r="B15" s="557"/>
    </row>
    <row r="16" spans="2:19" ht="4.5" customHeight="1" x14ac:dyDescent="0.35">
      <c r="B16" s="54"/>
    </row>
    <row r="39" spans="2:15" x14ac:dyDescent="0.2">
      <c r="B39" t="s">
        <v>158</v>
      </c>
      <c r="C39" t="s">
        <v>159</v>
      </c>
      <c r="D39">
        <v>15</v>
      </c>
      <c r="E39" t="s">
        <v>160</v>
      </c>
      <c r="F39">
        <v>48</v>
      </c>
      <c r="I39">
        <v>6240</v>
      </c>
      <c r="J39" s="420"/>
      <c r="K39">
        <v>30.87</v>
      </c>
      <c r="M39">
        <v>30</v>
      </c>
      <c r="O39">
        <v>30</v>
      </c>
    </row>
  </sheetData>
  <mergeCells count="11">
    <mergeCell ref="B3:B4"/>
    <mergeCell ref="C3:C4"/>
    <mergeCell ref="D3:E3"/>
    <mergeCell ref="F3:F4"/>
    <mergeCell ref="G3:G4"/>
    <mergeCell ref="Q3:Q4"/>
    <mergeCell ref="H3:H4"/>
    <mergeCell ref="I3:J3"/>
    <mergeCell ref="K3:K4"/>
    <mergeCell ref="L3:L4"/>
    <mergeCell ref="M3:P3"/>
  </mergeCells>
  <pageMargins left="0.31496062992125984" right="0.19685039370078741" top="1.299212598425197" bottom="0.55118110236220474" header="0.51181102362204722" footer="0.27559055118110237"/>
  <pageSetup paperSize="9" scale="80" orientation="landscape" r:id="rId1"/>
  <headerFooter alignWithMargins="0">
    <oddFooter>&amp;C&amp;"CordiaUPC,ธรรมดา"&amp;14 24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C2:AD17"/>
  <sheetViews>
    <sheetView showGridLines="0" view="pageBreakPreview" zoomScale="80" zoomScaleNormal="100" zoomScaleSheetLayoutView="80" workbookViewId="0">
      <selection activeCell="AB22" sqref="AB22"/>
    </sheetView>
  </sheetViews>
  <sheetFormatPr defaultRowHeight="24" x14ac:dyDescent="0.55000000000000004"/>
  <cols>
    <col min="1" max="1" width="2.5703125" style="32" customWidth="1"/>
    <col min="2" max="2" width="1.5703125" style="32" customWidth="1"/>
    <col min="3" max="3" width="6.42578125" style="32" customWidth="1"/>
    <col min="4" max="4" width="2.140625" style="32" customWidth="1"/>
    <col min="5" max="5" width="6" style="32" customWidth="1"/>
    <col min="6" max="11" width="9.140625" style="32"/>
    <col min="12" max="12" width="12.7109375" style="32" customWidth="1"/>
    <col min="13" max="14" width="9.140625" style="32"/>
    <col min="15" max="15" width="5.42578125" style="32" customWidth="1"/>
    <col min="16" max="24" width="9.140625" style="32"/>
    <col min="25" max="26" width="12.5703125" style="32" customWidth="1"/>
    <col min="27" max="27" width="11.28515625" style="32" customWidth="1"/>
    <col min="28" max="16384" width="9.140625" style="32"/>
  </cols>
  <sheetData>
    <row r="2" spans="3:30" s="72" customFormat="1" ht="29.25" customHeight="1" x14ac:dyDescent="0.55000000000000004">
      <c r="C2" s="1184" t="s">
        <v>28</v>
      </c>
      <c r="D2" s="1184"/>
      <c r="E2" s="1184"/>
      <c r="F2" s="1184"/>
      <c r="G2" s="1184"/>
      <c r="H2" s="1184"/>
      <c r="I2" s="1184"/>
      <c r="J2" s="1184"/>
      <c r="K2" s="1184"/>
      <c r="L2" s="1184"/>
      <c r="M2" s="1184"/>
      <c r="N2" s="1184"/>
      <c r="O2" s="1184"/>
    </row>
    <row r="3" spans="3:30" s="72" customFormat="1" ht="32.25" customHeight="1" x14ac:dyDescent="0.55000000000000004">
      <c r="C3" s="1184"/>
      <c r="D3" s="1184"/>
      <c r="E3" s="1184"/>
      <c r="F3" s="1184"/>
      <c r="G3" s="1184"/>
      <c r="H3" s="1184"/>
      <c r="I3" s="1184"/>
      <c r="J3" s="1184"/>
      <c r="K3" s="1184"/>
      <c r="L3" s="1184"/>
      <c r="M3" s="1184"/>
      <c r="N3" s="1184"/>
      <c r="O3" s="1184"/>
      <c r="Q3" s="532"/>
      <c r="R3" s="567"/>
    </row>
    <row r="4" spans="3:30" s="72" customFormat="1" ht="26.25" x14ac:dyDescent="0.55000000000000004">
      <c r="E4" s="532" t="s">
        <v>547</v>
      </c>
      <c r="Q4" s="532"/>
      <c r="R4" s="567"/>
    </row>
    <row r="5" spans="3:30" s="72" customFormat="1" ht="33" customHeight="1" x14ac:dyDescent="0.55000000000000004">
      <c r="E5" s="90" t="s">
        <v>27</v>
      </c>
      <c r="Q5" s="532"/>
      <c r="R5" s="567"/>
    </row>
    <row r="6" spans="3:30" s="72" customFormat="1" ht="42.75" customHeight="1" x14ac:dyDescent="1.05">
      <c r="F6" s="596" t="s">
        <v>720</v>
      </c>
      <c r="G6" s="597"/>
      <c r="H6" s="597"/>
      <c r="I6" s="597"/>
      <c r="J6" s="597"/>
      <c r="K6" s="597"/>
      <c r="L6" s="597"/>
      <c r="P6" s="854"/>
      <c r="Q6" s="854"/>
      <c r="R6" s="854"/>
      <c r="S6" s="854"/>
      <c r="T6" s="854"/>
      <c r="U6" s="854"/>
      <c r="V6" s="854"/>
      <c r="W6" s="854"/>
      <c r="X6" s="854"/>
    </row>
    <row r="7" spans="3:30" s="72" customFormat="1" ht="32.25" customHeight="1" x14ac:dyDescent="1.05">
      <c r="F7" s="1185" t="s">
        <v>56</v>
      </c>
      <c r="G7" s="1185"/>
      <c r="H7" s="1185"/>
      <c r="I7" s="1185"/>
      <c r="J7" s="1185"/>
      <c r="K7" s="1185"/>
      <c r="L7" s="598" t="s">
        <v>55</v>
      </c>
      <c r="P7" s="606"/>
      <c r="Q7" s="527"/>
      <c r="R7" s="527"/>
      <c r="S7" s="527"/>
      <c r="T7" s="527"/>
      <c r="U7" s="527"/>
      <c r="V7" s="527"/>
      <c r="W7" s="527"/>
      <c r="X7" s="527"/>
    </row>
    <row r="8" spans="3:30" s="72" customFormat="1" ht="31.5" customHeight="1" x14ac:dyDescent="0.55000000000000004">
      <c r="F8" s="600" t="s">
        <v>60</v>
      </c>
      <c r="G8" s="1186" t="s">
        <v>54</v>
      </c>
      <c r="H8" s="1186"/>
      <c r="I8" s="1186"/>
      <c r="J8" s="1186"/>
      <c r="K8" s="1187"/>
      <c r="L8" s="599"/>
      <c r="AD8" s="568"/>
    </row>
    <row r="9" spans="3:30" s="72" customFormat="1" ht="30" customHeight="1" x14ac:dyDescent="0.55000000000000004">
      <c r="F9" s="1181"/>
      <c r="G9" s="642" t="s">
        <v>26</v>
      </c>
      <c r="H9" s="642"/>
      <c r="I9" s="642"/>
      <c r="J9" s="642"/>
      <c r="K9" s="643"/>
      <c r="L9" s="641"/>
      <c r="AD9" s="568"/>
    </row>
    <row r="10" spans="3:30" s="72" customFormat="1" ht="30" customHeight="1" x14ac:dyDescent="0.55000000000000004">
      <c r="F10" s="1182"/>
      <c r="G10" s="646" t="s">
        <v>24</v>
      </c>
      <c r="H10" s="646"/>
      <c r="I10" s="646"/>
      <c r="J10" s="646"/>
      <c r="K10" s="647"/>
      <c r="L10" s="641"/>
      <c r="AD10" s="568"/>
    </row>
    <row r="11" spans="3:30" s="72" customFormat="1" ht="30" customHeight="1" x14ac:dyDescent="0.55000000000000004">
      <c r="F11" s="1182"/>
      <c r="G11" s="646" t="s">
        <v>25</v>
      </c>
      <c r="H11" s="646"/>
      <c r="I11" s="646"/>
      <c r="J11" s="646"/>
      <c r="K11" s="647"/>
      <c r="L11" s="641"/>
      <c r="AD11" s="568"/>
    </row>
    <row r="12" spans="3:30" s="72" customFormat="1" ht="30" customHeight="1" x14ac:dyDescent="0.55000000000000004">
      <c r="F12" s="1183"/>
      <c r="G12" s="644" t="s">
        <v>739</v>
      </c>
      <c r="H12" s="644"/>
      <c r="I12" s="644"/>
      <c r="J12" s="644"/>
      <c r="K12" s="645"/>
      <c r="L12" s="641"/>
      <c r="AD12" s="568"/>
    </row>
    <row r="13" spans="3:30" s="72" customFormat="1" ht="23.25" customHeight="1" x14ac:dyDescent="0.55000000000000004">
      <c r="Q13" s="603"/>
      <c r="AD13" s="568"/>
    </row>
    <row r="14" spans="3:30" ht="24" customHeight="1" x14ac:dyDescent="0.55000000000000004">
      <c r="E14" s="72" t="s">
        <v>721</v>
      </c>
      <c r="AD14" s="393"/>
    </row>
    <row r="15" spans="3:30" x14ac:dyDescent="0.55000000000000004">
      <c r="E15" s="32" t="s">
        <v>722</v>
      </c>
      <c r="AD15" s="393"/>
    </row>
    <row r="16" spans="3:30" x14ac:dyDescent="0.55000000000000004">
      <c r="AD16" s="393"/>
    </row>
    <row r="17" spans="30:30" x14ac:dyDescent="0.55000000000000004">
      <c r="AD17" s="393"/>
    </row>
  </sheetData>
  <mergeCells count="5">
    <mergeCell ref="F9:F12"/>
    <mergeCell ref="C2:O3"/>
    <mergeCell ref="F7:K7"/>
    <mergeCell ref="G8:K8"/>
    <mergeCell ref="P6:X6"/>
  </mergeCells>
  <phoneticPr fontId="18" type="noConversion"/>
  <printOptions horizontalCentered="1"/>
  <pageMargins left="0.39370078740157483" right="0.23622047244094491" top="0.78740157480314965" bottom="0.39370078740157483" header="0.51181102362204722" footer="0.15748031496062992"/>
  <pageSetup paperSize="9" scale="92" orientation="portrait" verticalDpi="300" r:id="rId1"/>
  <headerFooter alignWithMargins="0">
    <oddFooter>&amp;C&amp;"CordiaUPC,ธรรมดา"&amp;14 25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0717" r:id="rId4" name="Check Box 13">
              <controlPr defaultSize="0" autoFill="0" autoLine="0" autoPict="0">
                <anchor moveWithCells="1">
                  <from>
                    <xdr:col>5</xdr:col>
                    <xdr:colOff>371475</xdr:colOff>
                    <xdr:row>7</xdr:row>
                    <xdr:rowOff>57150</xdr:rowOff>
                  </from>
                  <to>
                    <xdr:col>6</xdr:col>
                    <xdr:colOff>66675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18" r:id="rId5" name="Check Box 14">
              <controlPr defaultSize="0" autoFill="0" autoLine="0" autoPict="0">
                <anchor moveWithCells="1">
                  <from>
                    <xdr:col>5</xdr:col>
                    <xdr:colOff>371475</xdr:colOff>
                    <xdr:row>8</xdr:row>
                    <xdr:rowOff>47625</xdr:rowOff>
                  </from>
                  <to>
                    <xdr:col>6</xdr:col>
                    <xdr:colOff>66675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19" r:id="rId6" name="Check Box 15">
              <controlPr defaultSize="0" autoFill="0" autoLine="0" autoPict="0">
                <anchor moveWithCells="1">
                  <from>
                    <xdr:col>5</xdr:col>
                    <xdr:colOff>371475</xdr:colOff>
                    <xdr:row>9</xdr:row>
                    <xdr:rowOff>47625</xdr:rowOff>
                  </from>
                  <to>
                    <xdr:col>6</xdr:col>
                    <xdr:colOff>66675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20" r:id="rId7" name="Check Box 16">
              <controlPr defaultSize="0" autoFill="0" autoLine="0" autoPict="0">
                <anchor moveWithCells="1">
                  <from>
                    <xdr:col>5</xdr:col>
                    <xdr:colOff>371475</xdr:colOff>
                    <xdr:row>11</xdr:row>
                    <xdr:rowOff>47625</xdr:rowOff>
                  </from>
                  <to>
                    <xdr:col>6</xdr:col>
                    <xdr:colOff>66675</xdr:colOff>
                    <xdr:row>11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21" r:id="rId8" name="Check Box 17">
              <controlPr defaultSize="0" autoFill="0" autoLine="0" autoPict="0">
                <anchor moveWithCells="1">
                  <from>
                    <xdr:col>5</xdr:col>
                    <xdr:colOff>371475</xdr:colOff>
                    <xdr:row>10</xdr:row>
                    <xdr:rowOff>47625</xdr:rowOff>
                  </from>
                  <to>
                    <xdr:col>6</xdr:col>
                    <xdr:colOff>76200</xdr:colOff>
                    <xdr:row>10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19"/>
  <sheetViews>
    <sheetView showGridLines="0" view="pageBreakPreview" topLeftCell="A10" zoomScaleNormal="100" workbookViewId="0">
      <selection activeCell="J15" sqref="J15"/>
    </sheetView>
  </sheetViews>
  <sheetFormatPr defaultRowHeight="12.75" x14ac:dyDescent="0.2"/>
  <cols>
    <col min="1" max="1" width="3.140625" customWidth="1"/>
    <col min="4" max="9" width="12.42578125" customWidth="1"/>
  </cols>
  <sheetData>
    <row r="2" spans="1:11" ht="39" customHeight="1" x14ac:dyDescent="0.7">
      <c r="A2" s="858" t="s">
        <v>177</v>
      </c>
      <c r="B2" s="858"/>
      <c r="C2" s="858"/>
      <c r="D2" s="858"/>
      <c r="E2" s="858"/>
      <c r="F2" s="858"/>
      <c r="G2" s="858"/>
      <c r="H2" s="858"/>
      <c r="I2" s="858"/>
      <c r="J2" s="858"/>
    </row>
    <row r="3" spans="1:11" ht="30.75" customHeight="1" x14ac:dyDescent="0.2">
      <c r="A3" s="859" t="s">
        <v>178</v>
      </c>
      <c r="B3" s="859"/>
      <c r="C3" s="859"/>
      <c r="D3" s="859"/>
      <c r="E3" s="859"/>
      <c r="F3" s="859"/>
      <c r="G3" s="859"/>
      <c r="H3" s="859"/>
      <c r="I3" s="859"/>
      <c r="J3" s="859"/>
    </row>
    <row r="4" spans="1:11" ht="15" customHeight="1" x14ac:dyDescent="0.2">
      <c r="B4" s="861"/>
      <c r="C4" s="861"/>
      <c r="D4" s="861"/>
      <c r="E4" s="8"/>
    </row>
    <row r="5" spans="1:11" ht="30.75" customHeight="1" x14ac:dyDescent="0.2">
      <c r="B5" s="863" t="s">
        <v>179</v>
      </c>
      <c r="C5" s="863"/>
      <c r="D5" s="863"/>
      <c r="F5" s="9"/>
      <c r="G5" s="9"/>
      <c r="H5" s="9"/>
      <c r="I5" s="9"/>
      <c r="J5" s="9">
        <v>1</v>
      </c>
    </row>
    <row r="6" spans="1:11" ht="31.5" customHeight="1" x14ac:dyDescent="0.7">
      <c r="B6" s="864" t="s">
        <v>180</v>
      </c>
      <c r="C6" s="864"/>
      <c r="D6" s="864"/>
      <c r="E6" s="864"/>
      <c r="F6" s="864"/>
      <c r="G6" s="864"/>
      <c r="H6" s="864"/>
      <c r="J6" s="685">
        <v>3</v>
      </c>
    </row>
    <row r="7" spans="1:11" ht="30" customHeight="1" x14ac:dyDescent="0.2">
      <c r="B7" s="860" t="s">
        <v>181</v>
      </c>
      <c r="C7" s="860"/>
      <c r="D7" s="862" t="s">
        <v>182</v>
      </c>
      <c r="E7" s="862"/>
      <c r="F7" s="862"/>
      <c r="G7" s="862"/>
      <c r="H7" s="862"/>
      <c r="I7" s="862"/>
      <c r="J7" s="686">
        <v>3</v>
      </c>
    </row>
    <row r="8" spans="1:11" ht="33.75" customHeight="1" x14ac:dyDescent="0.2">
      <c r="B8" s="860" t="s">
        <v>183</v>
      </c>
      <c r="C8" s="860"/>
      <c r="D8" s="865" t="s">
        <v>184</v>
      </c>
      <c r="E8" s="865"/>
      <c r="F8" s="865"/>
      <c r="G8" s="865"/>
      <c r="H8" s="865"/>
      <c r="I8" s="865"/>
      <c r="J8" s="686">
        <v>7</v>
      </c>
    </row>
    <row r="9" spans="1:11" ht="30.75" customHeight="1" x14ac:dyDescent="0.2">
      <c r="B9" s="860" t="s">
        <v>185</v>
      </c>
      <c r="C9" s="860"/>
      <c r="D9" s="862" t="s">
        <v>186</v>
      </c>
      <c r="E9" s="862"/>
      <c r="F9" s="862"/>
      <c r="G9" s="862"/>
      <c r="H9" s="862"/>
      <c r="I9" s="862"/>
      <c r="J9" s="686">
        <v>8</v>
      </c>
    </row>
    <row r="10" spans="1:11" ht="33.75" customHeight="1" x14ac:dyDescent="0.2">
      <c r="B10" s="860" t="s">
        <v>187</v>
      </c>
      <c r="C10" s="860"/>
      <c r="D10" s="862" t="s">
        <v>188</v>
      </c>
      <c r="E10" s="862"/>
      <c r="F10" s="862"/>
      <c r="G10" s="862"/>
      <c r="H10" s="862"/>
      <c r="I10" s="862"/>
      <c r="J10" s="686">
        <v>10</v>
      </c>
    </row>
    <row r="11" spans="1:11" ht="66" customHeight="1" x14ac:dyDescent="0.2">
      <c r="B11" s="860" t="s">
        <v>189</v>
      </c>
      <c r="C11" s="860"/>
      <c r="D11" s="862" t="s">
        <v>29</v>
      </c>
      <c r="E11" s="862"/>
      <c r="F11" s="862"/>
      <c r="G11" s="862"/>
      <c r="H11" s="862"/>
      <c r="I11" s="862"/>
      <c r="J11" s="686">
        <v>25</v>
      </c>
    </row>
    <row r="12" spans="1:11" ht="97.5" customHeight="1" x14ac:dyDescent="0.2">
      <c r="B12" s="860" t="s">
        <v>191</v>
      </c>
      <c r="C12" s="860"/>
      <c r="D12" s="862" t="s">
        <v>35</v>
      </c>
      <c r="E12" s="862"/>
      <c r="F12" s="862"/>
      <c r="G12" s="862"/>
      <c r="H12" s="862"/>
      <c r="I12" s="862"/>
      <c r="J12" s="686">
        <v>37</v>
      </c>
    </row>
    <row r="13" spans="1:11" ht="35.25" customHeight="1" x14ac:dyDescent="0.2">
      <c r="B13" s="860" t="s">
        <v>192</v>
      </c>
      <c r="C13" s="860"/>
      <c r="D13" s="862" t="s">
        <v>193</v>
      </c>
      <c r="E13" s="862"/>
      <c r="F13" s="862"/>
      <c r="G13" s="862"/>
      <c r="H13" s="862"/>
      <c r="I13" s="862"/>
      <c r="J13" s="686">
        <v>55</v>
      </c>
    </row>
    <row r="14" spans="1:11" ht="61.5" customHeight="1" x14ac:dyDescent="0.2">
      <c r="B14" s="860" t="s">
        <v>194</v>
      </c>
      <c r="C14" s="860"/>
      <c r="D14" s="862" t="s">
        <v>195</v>
      </c>
      <c r="E14" s="862"/>
      <c r="F14" s="862"/>
      <c r="G14" s="862"/>
      <c r="H14" s="862"/>
      <c r="I14" s="862"/>
      <c r="J14" s="686">
        <v>60</v>
      </c>
    </row>
    <row r="15" spans="1:11" ht="26.25" customHeight="1" x14ac:dyDescent="0.2">
      <c r="B15" s="860" t="s">
        <v>625</v>
      </c>
      <c r="C15" s="860"/>
      <c r="D15" s="10"/>
      <c r="E15" s="10"/>
    </row>
    <row r="16" spans="1:11" ht="30.75" x14ac:dyDescent="0.7">
      <c r="B16" s="674" t="s">
        <v>52</v>
      </c>
      <c r="D16" s="675" t="s">
        <v>793</v>
      </c>
      <c r="E16" s="651"/>
      <c r="F16" s="651"/>
      <c r="G16" s="651"/>
      <c r="H16" s="651"/>
      <c r="I16" s="651"/>
      <c r="J16" s="651"/>
      <c r="K16" s="651"/>
    </row>
    <row r="17" spans="2:11" ht="30.75" x14ac:dyDescent="0.7">
      <c r="B17" s="674" t="s">
        <v>53</v>
      </c>
      <c r="D17" s="675" t="s">
        <v>792</v>
      </c>
      <c r="E17" s="651"/>
      <c r="F17" s="651"/>
      <c r="G17" s="651"/>
      <c r="H17" s="651"/>
      <c r="I17" s="651"/>
      <c r="J17" s="651"/>
      <c r="K17" s="651"/>
    </row>
    <row r="19" spans="2:11" ht="30.75" x14ac:dyDescent="0.7">
      <c r="D19" s="675"/>
    </row>
  </sheetData>
  <mergeCells count="22">
    <mergeCell ref="B15:C15"/>
    <mergeCell ref="B14:C14"/>
    <mergeCell ref="B10:C10"/>
    <mergeCell ref="B13:C13"/>
    <mergeCell ref="D14:I14"/>
    <mergeCell ref="D10:I10"/>
    <mergeCell ref="D13:I13"/>
    <mergeCell ref="B12:C12"/>
    <mergeCell ref="D7:I7"/>
    <mergeCell ref="B9:C9"/>
    <mergeCell ref="B7:C7"/>
    <mergeCell ref="B8:C8"/>
    <mergeCell ref="D11:I11"/>
    <mergeCell ref="D12:I12"/>
    <mergeCell ref="A2:J2"/>
    <mergeCell ref="A3:J3"/>
    <mergeCell ref="B11:C11"/>
    <mergeCell ref="B4:D4"/>
    <mergeCell ref="D9:I9"/>
    <mergeCell ref="B5:D5"/>
    <mergeCell ref="B6:H6"/>
    <mergeCell ref="D8:I8"/>
  </mergeCells>
  <phoneticPr fontId="18" type="noConversion"/>
  <printOptions horizontalCentered="1"/>
  <pageMargins left="0.74803149606299213" right="0.4" top="0.81" bottom="0.98425196850393704" header="0.51181102362204722" footer="0.51181102362204722"/>
  <pageSetup scale="90" orientation="portrait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O23"/>
  <sheetViews>
    <sheetView showGridLines="0" view="pageBreakPreview" topLeftCell="A7" zoomScaleNormal="100" zoomScaleSheetLayoutView="100" workbookViewId="0">
      <selection activeCell="F27" sqref="F27"/>
    </sheetView>
  </sheetViews>
  <sheetFormatPr defaultRowHeight="24" x14ac:dyDescent="0.55000000000000004"/>
  <cols>
    <col min="1" max="1" width="2.5703125" style="32" customWidth="1"/>
    <col min="2" max="2" width="7.42578125" style="32" customWidth="1"/>
    <col min="3" max="3" width="47.42578125" style="32" customWidth="1"/>
    <col min="4" max="4" width="7.7109375" style="32" customWidth="1"/>
    <col min="5" max="5" width="13.5703125" style="32" customWidth="1"/>
    <col min="6" max="6" width="10.28515625" style="32" customWidth="1"/>
    <col min="7" max="7" width="11.7109375" style="32" customWidth="1"/>
    <col min="8" max="9" width="9.85546875" style="32" customWidth="1"/>
    <col min="10" max="10" width="9.140625" style="32"/>
    <col min="11" max="11" width="10.42578125" style="32" customWidth="1"/>
    <col min="12" max="12" width="9.7109375" style="32" customWidth="1"/>
    <col min="13" max="13" width="9.85546875" style="32" customWidth="1"/>
    <col min="14" max="14" width="1.5703125" style="32" customWidth="1"/>
    <col min="15" max="15" width="6.42578125" style="32" customWidth="1"/>
    <col min="16" max="16" width="2.140625" style="32" customWidth="1"/>
    <col min="17" max="16384" width="9.140625" style="32"/>
  </cols>
  <sheetData>
    <row r="2" spans="2:15" ht="44.25" customHeight="1" x14ac:dyDescent="0.55000000000000004">
      <c r="B2" s="1077" t="s">
        <v>467</v>
      </c>
      <c r="C2" s="1077"/>
      <c r="D2" s="1077"/>
      <c r="E2" s="1077"/>
      <c r="F2" s="1077"/>
      <c r="G2" s="1077"/>
      <c r="H2" s="1077"/>
      <c r="I2" s="1077"/>
      <c r="J2" s="1077"/>
      <c r="K2" s="1077"/>
      <c r="L2" s="1077"/>
      <c r="M2" s="1077"/>
      <c r="O2" s="1188"/>
    </row>
    <row r="3" spans="2:15" ht="21.75" customHeight="1" thickBot="1" x14ac:dyDescent="0.6">
      <c r="O3" s="1188"/>
    </row>
    <row r="4" spans="2:15" ht="42.75" customHeight="1" x14ac:dyDescent="0.55000000000000004">
      <c r="B4" s="1208" t="s">
        <v>211</v>
      </c>
      <c r="C4" s="1189" t="s">
        <v>359</v>
      </c>
      <c r="D4" s="1189" t="s">
        <v>354</v>
      </c>
      <c r="E4" s="1189"/>
      <c r="F4" s="1189"/>
      <c r="G4" s="1189"/>
      <c r="H4" s="1189"/>
      <c r="I4" s="1189"/>
      <c r="J4" s="1189"/>
      <c r="K4" s="1189" t="s">
        <v>548</v>
      </c>
      <c r="L4" s="1189" t="s">
        <v>468</v>
      </c>
      <c r="M4" s="1205" t="s">
        <v>469</v>
      </c>
      <c r="O4" s="1188"/>
    </row>
    <row r="5" spans="2:15" ht="42.75" customHeight="1" x14ac:dyDescent="0.55000000000000004">
      <c r="B5" s="1209"/>
      <c r="C5" s="1190"/>
      <c r="D5" s="1190" t="s">
        <v>357</v>
      </c>
      <c r="E5" s="1190"/>
      <c r="F5" s="1190"/>
      <c r="G5" s="1190" t="s">
        <v>355</v>
      </c>
      <c r="H5" s="1190"/>
      <c r="I5" s="1190"/>
      <c r="J5" s="1190"/>
      <c r="K5" s="1190"/>
      <c r="L5" s="1190"/>
      <c r="M5" s="1206"/>
      <c r="O5" s="1188"/>
    </row>
    <row r="6" spans="2:15" ht="42.75" customHeight="1" thickBot="1" x14ac:dyDescent="0.6">
      <c r="B6" s="1210"/>
      <c r="C6" s="1191"/>
      <c r="D6" s="193" t="s">
        <v>358</v>
      </c>
      <c r="E6" s="193" t="s">
        <v>331</v>
      </c>
      <c r="F6" s="193" t="s">
        <v>356</v>
      </c>
      <c r="G6" s="193" t="s">
        <v>294</v>
      </c>
      <c r="H6" s="193" t="s">
        <v>651</v>
      </c>
      <c r="I6" s="193" t="s">
        <v>326</v>
      </c>
      <c r="J6" s="193" t="s">
        <v>356</v>
      </c>
      <c r="K6" s="1191"/>
      <c r="L6" s="1191"/>
      <c r="M6" s="1207"/>
      <c r="O6" s="1188"/>
    </row>
    <row r="7" spans="2:15" ht="26.25" customHeight="1" x14ac:dyDescent="0.55000000000000004">
      <c r="B7" s="1193" t="s">
        <v>353</v>
      </c>
      <c r="C7" s="1194"/>
      <c r="D7" s="1195"/>
      <c r="E7" s="1195"/>
      <c r="F7" s="1195"/>
      <c r="G7" s="1195"/>
      <c r="H7" s="1195"/>
      <c r="I7" s="1195"/>
      <c r="J7" s="1195"/>
      <c r="K7" s="1195"/>
      <c r="L7" s="1195"/>
      <c r="M7" s="1196"/>
      <c r="O7" s="1188"/>
    </row>
    <row r="8" spans="2:15" ht="53.25" customHeight="1" x14ac:dyDescent="0.55000000000000004">
      <c r="B8" s="188"/>
      <c r="C8" s="425"/>
      <c r="D8" s="399"/>
      <c r="E8" s="427"/>
      <c r="F8" s="428"/>
      <c r="G8" s="399"/>
      <c r="H8" s="399"/>
      <c r="I8" s="399"/>
      <c r="J8" s="399"/>
      <c r="K8" s="502"/>
      <c r="L8" s="432"/>
      <c r="M8" s="433"/>
      <c r="O8" s="1188"/>
    </row>
    <row r="9" spans="2:15" ht="30" customHeight="1" x14ac:dyDescent="0.55000000000000004">
      <c r="B9" s="188"/>
      <c r="C9" s="412"/>
      <c r="D9" s="186"/>
      <c r="E9" s="186"/>
      <c r="F9" s="186"/>
      <c r="G9" s="186"/>
      <c r="H9" s="186"/>
      <c r="I9" s="186"/>
      <c r="J9" s="186"/>
      <c r="K9" s="502"/>
      <c r="L9" s="186"/>
      <c r="M9" s="433"/>
      <c r="O9" s="1188"/>
    </row>
    <row r="10" spans="2:15" ht="30" customHeight="1" x14ac:dyDescent="0.55000000000000004">
      <c r="B10" s="188"/>
      <c r="C10" s="413"/>
      <c r="D10" s="186"/>
      <c r="E10" s="186"/>
      <c r="F10" s="186"/>
      <c r="G10" s="186"/>
      <c r="H10" s="186"/>
      <c r="I10" s="186"/>
      <c r="J10" s="186"/>
      <c r="K10" s="502"/>
      <c r="L10" s="186"/>
      <c r="M10" s="433"/>
      <c r="O10" s="1188"/>
    </row>
    <row r="11" spans="2:15" ht="30" customHeight="1" x14ac:dyDescent="0.55000000000000004">
      <c r="B11" s="188"/>
      <c r="C11" s="186"/>
      <c r="D11" s="186"/>
      <c r="E11" s="186"/>
      <c r="F11" s="186"/>
      <c r="G11" s="186"/>
      <c r="H11" s="186"/>
      <c r="I11" s="186"/>
      <c r="J11" s="186"/>
      <c r="K11" s="502"/>
      <c r="L11" s="186"/>
      <c r="M11" s="433"/>
      <c r="O11" s="1188"/>
    </row>
    <row r="12" spans="2:15" ht="30" customHeight="1" x14ac:dyDescent="0.55000000000000004">
      <c r="B12" s="1197"/>
      <c r="C12" s="1198"/>
      <c r="D12" s="1199"/>
      <c r="E12" s="689"/>
      <c r="F12" s="689"/>
      <c r="G12" s="187"/>
      <c r="H12" s="186"/>
      <c r="I12" s="186"/>
      <c r="J12" s="186"/>
      <c r="K12" s="502"/>
      <c r="L12" s="688"/>
      <c r="M12" s="189"/>
      <c r="O12" s="1188"/>
    </row>
    <row r="13" spans="2:15" ht="27" customHeight="1" x14ac:dyDescent="0.55000000000000004">
      <c r="B13" s="1193" t="s">
        <v>697</v>
      </c>
      <c r="C13" s="1194"/>
      <c r="D13" s="1195"/>
      <c r="E13" s="1195"/>
      <c r="F13" s="1195"/>
      <c r="G13" s="1195"/>
      <c r="H13" s="1195"/>
      <c r="I13" s="1195"/>
      <c r="J13" s="1195"/>
      <c r="K13" s="1195"/>
      <c r="L13" s="1195"/>
      <c r="M13" s="1196"/>
      <c r="O13" s="1188"/>
    </row>
    <row r="14" spans="2:15" ht="36.75" customHeight="1" x14ac:dyDescent="0.55000000000000004">
      <c r="B14" s="188"/>
      <c r="C14" s="186"/>
      <c r="D14" s="399"/>
      <c r="E14" s="399"/>
      <c r="F14" s="399"/>
      <c r="G14" s="186"/>
      <c r="H14" s="429"/>
      <c r="I14" s="429"/>
      <c r="J14" s="429"/>
      <c r="K14" s="430"/>
      <c r="L14" s="429"/>
      <c r="M14" s="431"/>
      <c r="O14" s="1188"/>
    </row>
    <row r="15" spans="2:15" ht="27" customHeight="1" x14ac:dyDescent="0.55000000000000004">
      <c r="B15" s="188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431"/>
      <c r="O15" s="1188"/>
    </row>
    <row r="16" spans="2:15" ht="27" customHeight="1" thickBot="1" x14ac:dyDescent="0.6">
      <c r="B16" s="1200" t="s">
        <v>273</v>
      </c>
      <c r="C16" s="1201"/>
      <c r="D16" s="1202"/>
      <c r="E16" s="190"/>
      <c r="F16" s="190"/>
      <c r="G16" s="191"/>
      <c r="H16" s="690"/>
      <c r="I16" s="690"/>
      <c r="J16" s="690"/>
      <c r="K16" s="690"/>
      <c r="L16" s="690"/>
      <c r="M16" s="192"/>
      <c r="O16" s="1188"/>
    </row>
    <row r="17" spans="2:15" ht="27" customHeight="1" thickBot="1" x14ac:dyDescent="0.6">
      <c r="B17" s="1203" t="s">
        <v>650</v>
      </c>
      <c r="C17" s="1204"/>
      <c r="D17" s="1204"/>
      <c r="E17" s="706"/>
      <c r="F17" s="706"/>
      <c r="G17" s="704"/>
      <c r="H17" s="706"/>
      <c r="I17" s="703"/>
      <c r="J17" s="706"/>
      <c r="K17" s="703"/>
      <c r="L17" s="707"/>
      <c r="M17" s="705"/>
      <c r="O17" s="687"/>
    </row>
    <row r="18" spans="2:15" ht="21.75" customHeight="1" x14ac:dyDescent="0.55000000000000004">
      <c r="B18" s="194" t="s">
        <v>470</v>
      </c>
      <c r="C18" s="194" t="s">
        <v>769</v>
      </c>
      <c r="D18" s="195"/>
    </row>
    <row r="19" spans="2:15" ht="18" customHeight="1" x14ac:dyDescent="0.55000000000000004">
      <c r="B19" s="98"/>
      <c r="C19" s="98" t="s">
        <v>853</v>
      </c>
      <c r="D19" s="601"/>
      <c r="E19" s="602"/>
    </row>
    <row r="20" spans="2:15" ht="18" customHeight="1" x14ac:dyDescent="0.55000000000000004">
      <c r="B20" s="98"/>
      <c r="C20" s="98" t="s">
        <v>854</v>
      </c>
      <c r="D20" s="601"/>
      <c r="E20" s="602"/>
    </row>
    <row r="22" spans="2:15" x14ac:dyDescent="0.55000000000000004">
      <c r="C22" s="32" t="e">
        <f>'ไฟฟ้าปี ww'!K21</f>
        <v>#DIV/0!</v>
      </c>
      <c r="D22" s="32" t="s">
        <v>855</v>
      </c>
      <c r="G22" s="1192" t="s">
        <v>856</v>
      </c>
      <c r="H22" s="1192"/>
      <c r="I22" s="32">
        <f>'ไฟฟ้าปี ww'!G20</f>
        <v>0</v>
      </c>
    </row>
    <row r="23" spans="2:15" x14ac:dyDescent="0.55000000000000004">
      <c r="G23" s="1192" t="s">
        <v>857</v>
      </c>
      <c r="H23" s="1192"/>
      <c r="I23" s="32">
        <f>'เชื้อเพลิง ww'!R25</f>
        <v>0</v>
      </c>
    </row>
  </sheetData>
  <mergeCells count="17">
    <mergeCell ref="G23:H23"/>
    <mergeCell ref="B2:M2"/>
    <mergeCell ref="B13:M13"/>
    <mergeCell ref="B12:D12"/>
    <mergeCell ref="B16:D16"/>
    <mergeCell ref="K4:K6"/>
    <mergeCell ref="G22:H22"/>
    <mergeCell ref="B17:D17"/>
    <mergeCell ref="L4:L6"/>
    <mergeCell ref="M4:M6"/>
    <mergeCell ref="B7:M7"/>
    <mergeCell ref="B4:B6"/>
    <mergeCell ref="O2:O16"/>
    <mergeCell ref="C4:C6"/>
    <mergeCell ref="D4:J4"/>
    <mergeCell ref="D5:F5"/>
    <mergeCell ref="G5:J5"/>
  </mergeCells>
  <phoneticPr fontId="18" type="noConversion"/>
  <printOptions horizontalCentered="1"/>
  <pageMargins left="0.39370078740157483" right="0.23622047244094491" top="0.78740157480314965" bottom="0.39370078740157483" header="0.51181102362204722" footer="0.15748031496062992"/>
  <pageSetup paperSize="9" scale="87" orientation="landscape" verticalDpi="300" r:id="rId1"/>
  <headerFooter alignWithMargins="0">
    <oddFooter>&amp;C&amp;"CordiaUPC,ธรรมดา"&amp;14 26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H14"/>
  <sheetViews>
    <sheetView showGridLines="0" view="pageBreakPreview" zoomScaleNormal="100" zoomScaleSheetLayoutView="100" workbookViewId="0">
      <selection activeCell="B1" sqref="B1:H1"/>
    </sheetView>
  </sheetViews>
  <sheetFormatPr defaultRowHeight="12.75" x14ac:dyDescent="0.2"/>
  <cols>
    <col min="1" max="1" width="1.7109375" customWidth="1"/>
    <col min="2" max="2" width="11.140625" customWidth="1"/>
    <col min="3" max="3" width="43.140625" customWidth="1"/>
    <col min="4" max="4" width="17.7109375" customWidth="1"/>
    <col min="5" max="6" width="14" customWidth="1"/>
    <col min="7" max="7" width="13.7109375" customWidth="1"/>
    <col min="8" max="8" width="25.42578125" customWidth="1"/>
    <col min="9" max="9" width="2.140625" customWidth="1"/>
  </cols>
  <sheetData>
    <row r="1" spans="2:8" ht="24" x14ac:dyDescent="0.55000000000000004">
      <c r="B1" s="1077" t="s">
        <v>360</v>
      </c>
      <c r="C1" s="1077"/>
      <c r="D1" s="1077"/>
      <c r="E1" s="1077"/>
      <c r="F1" s="1077"/>
      <c r="G1" s="1077"/>
      <c r="H1" s="1077"/>
    </row>
    <row r="2" spans="2:8" ht="15.75" customHeight="1" thickBot="1" x14ac:dyDescent="0.55000000000000004">
      <c r="B2" s="27"/>
    </row>
    <row r="3" spans="2:8" ht="21.75" customHeight="1" x14ac:dyDescent="0.2">
      <c r="B3" s="1214" t="s">
        <v>211</v>
      </c>
      <c r="C3" s="1217" t="s">
        <v>359</v>
      </c>
      <c r="D3" s="1217" t="s">
        <v>361</v>
      </c>
      <c r="E3" s="1220" t="s">
        <v>352</v>
      </c>
      <c r="F3" s="1220"/>
      <c r="G3" s="1217" t="s">
        <v>549</v>
      </c>
      <c r="H3" s="1211" t="s">
        <v>362</v>
      </c>
    </row>
    <row r="4" spans="2:8" ht="23.25" x14ac:dyDescent="0.2">
      <c r="B4" s="1215"/>
      <c r="C4" s="1218"/>
      <c r="D4" s="1218"/>
      <c r="E4" s="196" t="s">
        <v>363</v>
      </c>
      <c r="F4" s="196" t="s">
        <v>365</v>
      </c>
      <c r="G4" s="1218"/>
      <c r="H4" s="1212"/>
    </row>
    <row r="5" spans="2:8" ht="24.75" thickBot="1" x14ac:dyDescent="0.25">
      <c r="B5" s="1216"/>
      <c r="C5" s="1219"/>
      <c r="D5" s="1219"/>
      <c r="E5" s="202" t="s">
        <v>364</v>
      </c>
      <c r="F5" s="202" t="s">
        <v>364</v>
      </c>
      <c r="G5" s="1219"/>
      <c r="H5" s="1213"/>
    </row>
    <row r="6" spans="2:8" ht="30" customHeight="1" x14ac:dyDescent="0.55000000000000004">
      <c r="B6" s="394"/>
      <c r="C6" s="435"/>
      <c r="D6" s="395"/>
      <c r="E6" s="443"/>
      <c r="F6" s="444"/>
      <c r="G6" s="445"/>
      <c r="H6" s="398"/>
    </row>
    <row r="7" spans="2:8" ht="24" x14ac:dyDescent="0.55000000000000004">
      <c r="B7" s="411"/>
      <c r="C7" s="410"/>
      <c r="D7" s="414"/>
      <c r="E7" s="438"/>
      <c r="F7" s="442"/>
      <c r="G7" s="440"/>
      <c r="H7" s="415"/>
    </row>
    <row r="8" spans="2:8" ht="24" x14ac:dyDescent="0.55000000000000004">
      <c r="B8" s="411"/>
      <c r="C8" s="410"/>
      <c r="D8" s="414"/>
      <c r="E8" s="438"/>
      <c r="F8" s="442"/>
      <c r="G8" s="440"/>
      <c r="H8" s="415"/>
    </row>
    <row r="9" spans="2:8" ht="24" x14ac:dyDescent="0.55000000000000004">
      <c r="B9" s="411"/>
      <c r="C9" s="410"/>
      <c r="D9" s="414"/>
      <c r="E9" s="438"/>
      <c r="F9" s="442"/>
      <c r="G9" s="440"/>
      <c r="H9" s="415"/>
    </row>
    <row r="10" spans="2:8" ht="24" x14ac:dyDescent="0.55000000000000004">
      <c r="B10" s="411"/>
      <c r="C10" s="410"/>
      <c r="D10" s="414"/>
      <c r="E10" s="438"/>
      <c r="F10" s="442"/>
      <c r="G10" s="440"/>
      <c r="H10" s="415"/>
    </row>
    <row r="11" spans="2:8" ht="24" x14ac:dyDescent="0.55000000000000004">
      <c r="B11" s="434"/>
      <c r="C11" s="410"/>
      <c r="D11" s="414"/>
      <c r="E11" s="438"/>
      <c r="F11" s="442"/>
      <c r="G11" s="440"/>
      <c r="H11" s="415"/>
    </row>
    <row r="12" spans="2:8" ht="24.75" thickBot="1" x14ac:dyDescent="0.6">
      <c r="B12" s="396"/>
      <c r="C12" s="397"/>
      <c r="D12" s="183"/>
      <c r="E12" s="439"/>
      <c r="F12" s="446"/>
      <c r="G12" s="441"/>
      <c r="H12" s="198"/>
    </row>
    <row r="14" spans="2:8" ht="24" x14ac:dyDescent="0.55000000000000004">
      <c r="B14" s="657" t="s">
        <v>47</v>
      </c>
      <c r="C14" s="658"/>
    </row>
  </sheetData>
  <mergeCells count="7">
    <mergeCell ref="B1:H1"/>
    <mergeCell ref="H3:H5"/>
    <mergeCell ref="B3:B5"/>
    <mergeCell ref="C3:C5"/>
    <mergeCell ref="D3:D5"/>
    <mergeCell ref="E3:F3"/>
    <mergeCell ref="G3:G5"/>
  </mergeCells>
  <phoneticPr fontId="18" type="noConversion"/>
  <printOptions horizontalCentered="1"/>
  <pageMargins left="0.27559055118110237" right="0.23622047244094491" top="1.5354330708661419" bottom="0.98425196850393704" header="0.82677165354330717" footer="0.51181102362204722"/>
  <pageSetup paperSize="9" orientation="landscape" verticalDpi="300" r:id="rId1"/>
  <headerFooter alignWithMargins="0">
    <oddFooter>&amp;C&amp;"CordiaUPC,ธรรมดา"&amp;14 27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H15"/>
  <sheetViews>
    <sheetView showGridLines="0" view="pageBreakPreview" zoomScaleNormal="100" zoomScaleSheetLayoutView="100" workbookViewId="0">
      <selection activeCell="B15" sqref="B15"/>
    </sheetView>
  </sheetViews>
  <sheetFormatPr defaultRowHeight="12.75" x14ac:dyDescent="0.2"/>
  <cols>
    <col min="1" max="1" width="3" customWidth="1"/>
    <col min="3" max="3" width="28.85546875" customWidth="1"/>
    <col min="4" max="4" width="24" customWidth="1"/>
    <col min="5" max="7" width="14.140625" customWidth="1"/>
    <col min="8" max="8" width="26.5703125" customWidth="1"/>
    <col min="9" max="9" width="2.42578125" customWidth="1"/>
  </cols>
  <sheetData>
    <row r="1" spans="1:8" ht="24" x14ac:dyDescent="0.55000000000000004">
      <c r="B1" s="1077" t="s">
        <v>366</v>
      </c>
      <c r="C1" s="1077"/>
      <c r="D1" s="1077"/>
      <c r="E1" s="1077"/>
      <c r="F1" s="1077"/>
      <c r="G1" s="1077"/>
      <c r="H1" s="1077"/>
    </row>
    <row r="2" spans="1:8" ht="24" thickBot="1" x14ac:dyDescent="0.55000000000000004">
      <c r="B2" s="40"/>
    </row>
    <row r="3" spans="1:8" ht="21.75" customHeight="1" x14ac:dyDescent="0.2">
      <c r="B3" s="1224" t="s">
        <v>211</v>
      </c>
      <c r="C3" s="1220" t="s">
        <v>359</v>
      </c>
      <c r="D3" s="1220" t="s">
        <v>361</v>
      </c>
      <c r="E3" s="1220" t="s">
        <v>352</v>
      </c>
      <c r="F3" s="1220"/>
      <c r="G3" s="1217" t="s">
        <v>549</v>
      </c>
      <c r="H3" s="1221" t="s">
        <v>362</v>
      </c>
    </row>
    <row r="4" spans="1:8" ht="23.25" x14ac:dyDescent="0.2">
      <c r="B4" s="1225"/>
      <c r="C4" s="1227"/>
      <c r="D4" s="1227"/>
      <c r="E4" s="196" t="s">
        <v>363</v>
      </c>
      <c r="F4" s="196" t="s">
        <v>365</v>
      </c>
      <c r="G4" s="1218"/>
      <c r="H4" s="1222"/>
    </row>
    <row r="5" spans="1:8" ht="24.75" thickBot="1" x14ac:dyDescent="0.25">
      <c r="B5" s="1226"/>
      <c r="C5" s="1228"/>
      <c r="D5" s="1228"/>
      <c r="E5" s="202" t="s">
        <v>364</v>
      </c>
      <c r="F5" s="202" t="s">
        <v>364</v>
      </c>
      <c r="G5" s="1219"/>
      <c r="H5" s="1223"/>
    </row>
    <row r="6" spans="1:8" ht="27" customHeight="1" x14ac:dyDescent="0.55000000000000004">
      <c r="B6" s="199"/>
      <c r="C6" s="200"/>
      <c r="D6" s="200"/>
      <c r="E6" s="436"/>
      <c r="F6" s="437"/>
      <c r="G6" s="426"/>
      <c r="H6" s="201"/>
    </row>
    <row r="7" spans="1:8" ht="25.5" customHeight="1" x14ac:dyDescent="0.55000000000000004">
      <c r="B7" s="180"/>
      <c r="C7" s="174"/>
      <c r="D7" s="174"/>
      <c r="E7" s="174"/>
      <c r="F7" s="200"/>
      <c r="G7" s="174"/>
      <c r="H7" s="197"/>
    </row>
    <row r="8" spans="1:8" ht="25.5" customHeight="1" x14ac:dyDescent="0.55000000000000004">
      <c r="B8" s="180"/>
      <c r="C8" s="174"/>
      <c r="D8" s="174"/>
      <c r="E8" s="174"/>
      <c r="F8" s="174"/>
      <c r="G8" s="174"/>
      <c r="H8" s="197"/>
    </row>
    <row r="9" spans="1:8" ht="25.5" customHeight="1" x14ac:dyDescent="0.55000000000000004">
      <c r="B9" s="180"/>
      <c r="C9" s="174"/>
      <c r="D9" s="174"/>
      <c r="E9" s="174"/>
      <c r="F9" s="174"/>
      <c r="G9" s="174"/>
      <c r="H9" s="197"/>
    </row>
    <row r="10" spans="1:8" ht="25.5" customHeight="1" x14ac:dyDescent="0.55000000000000004">
      <c r="B10" s="180"/>
      <c r="C10" s="174"/>
      <c r="D10" s="174"/>
      <c r="E10" s="174"/>
      <c r="F10" s="174"/>
      <c r="G10" s="174"/>
      <c r="H10" s="197"/>
    </row>
    <row r="11" spans="1:8" ht="25.5" customHeight="1" x14ac:dyDescent="0.55000000000000004">
      <c r="B11" s="180"/>
      <c r="C11" s="174"/>
      <c r="D11" s="174"/>
      <c r="E11" s="174"/>
      <c r="F11" s="174"/>
      <c r="G11" s="174"/>
      <c r="H11" s="197"/>
    </row>
    <row r="12" spans="1:8" ht="25.5" customHeight="1" x14ac:dyDescent="0.55000000000000004">
      <c r="B12" s="180"/>
      <c r="C12" s="174"/>
      <c r="D12" s="174"/>
      <c r="E12" s="174"/>
      <c r="F12" s="174"/>
      <c r="G12" s="174"/>
      <c r="H12" s="197"/>
    </row>
    <row r="13" spans="1:8" ht="25.5" customHeight="1" thickBot="1" x14ac:dyDescent="0.6">
      <c r="B13" s="182"/>
      <c r="C13" s="183"/>
      <c r="D13" s="183"/>
      <c r="E13" s="183"/>
      <c r="F13" s="183"/>
      <c r="G13" s="183"/>
      <c r="H13" s="198"/>
    </row>
    <row r="14" spans="1:8" ht="7.5" customHeight="1" x14ac:dyDescent="0.55000000000000004">
      <c r="B14" s="566"/>
      <c r="C14" s="566"/>
      <c r="D14" s="566"/>
      <c r="E14" s="566"/>
      <c r="F14" s="566"/>
      <c r="G14" s="566"/>
      <c r="H14" s="566"/>
    </row>
    <row r="15" spans="1:8" ht="30.75" customHeight="1" x14ac:dyDescent="0.55000000000000004">
      <c r="A15" s="32"/>
      <c r="B15" s="657" t="s">
        <v>47</v>
      </c>
      <c r="C15" s="658"/>
      <c r="D15" s="658"/>
      <c r="E15" s="658"/>
    </row>
  </sheetData>
  <mergeCells count="7">
    <mergeCell ref="B1:H1"/>
    <mergeCell ref="H3:H5"/>
    <mergeCell ref="B3:B5"/>
    <mergeCell ref="C3:C5"/>
    <mergeCell ref="D3:D5"/>
    <mergeCell ref="E3:F3"/>
    <mergeCell ref="G3:G5"/>
  </mergeCells>
  <phoneticPr fontId="18" type="noConversion"/>
  <printOptions horizontalCentered="1"/>
  <pageMargins left="0.15748031496062992" right="0.15748031496062992" top="1.6535433070866143" bottom="0.98425196850393704" header="0.51181102362204722" footer="0.51181102362204722"/>
  <pageSetup paperSize="9" orientation="landscape" verticalDpi="300" r:id="rId1"/>
  <headerFooter alignWithMargins="0">
    <oddFooter>&amp;C&amp;"CordiaUPC,ธรรมดา"&amp;14 28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M29"/>
  <sheetViews>
    <sheetView showGridLines="0" view="pageBreakPreview" topLeftCell="A4" zoomScale="80" zoomScaleNormal="100" zoomScaleSheetLayoutView="80" workbookViewId="0">
      <selection activeCell="C14" sqref="C14:C16"/>
    </sheetView>
  </sheetViews>
  <sheetFormatPr defaultRowHeight="12.75" x14ac:dyDescent="0.2"/>
  <cols>
    <col min="1" max="1" width="1.85546875" customWidth="1"/>
    <col min="2" max="2" width="4.140625" customWidth="1"/>
    <col min="3" max="3" width="9.140625" style="3" customWidth="1"/>
    <col min="4" max="4" width="16.5703125" style="3" customWidth="1"/>
    <col min="5" max="5" width="14" customWidth="1"/>
    <col min="6" max="6" width="15.85546875" customWidth="1"/>
    <col min="7" max="7" width="16.42578125" customWidth="1"/>
    <col min="8" max="8" width="15.7109375" customWidth="1"/>
  </cols>
  <sheetData>
    <row r="1" spans="2:9" ht="31.5" x14ac:dyDescent="0.65">
      <c r="B1" s="1231" t="s">
        <v>367</v>
      </c>
      <c r="C1" s="1231"/>
      <c r="D1" s="1231"/>
      <c r="E1" s="1231"/>
      <c r="F1" s="1231"/>
      <c r="G1" s="1231"/>
      <c r="H1" s="1231"/>
    </row>
    <row r="2" spans="2:9" ht="29.25" x14ac:dyDescent="0.6">
      <c r="B2" s="1232" t="s">
        <v>368</v>
      </c>
      <c r="C2" s="1232"/>
      <c r="D2" s="1232"/>
      <c r="E2" s="1232"/>
      <c r="F2" s="1232"/>
      <c r="G2" s="1232"/>
      <c r="H2" s="1232"/>
    </row>
    <row r="3" spans="2:9" ht="22.5" customHeight="1" x14ac:dyDescent="0.6">
      <c r="B3" s="56"/>
      <c r="C3" s="56"/>
      <c r="D3" s="56"/>
      <c r="E3" s="56"/>
      <c r="F3" s="56"/>
      <c r="G3" s="56"/>
      <c r="H3" s="56"/>
    </row>
    <row r="4" spans="2:9" ht="24" x14ac:dyDescent="0.55000000000000004">
      <c r="B4" s="400" t="s">
        <v>369</v>
      </c>
      <c r="C4" s="65" t="s">
        <v>683</v>
      </c>
      <c r="D4" s="65"/>
      <c r="E4" s="32"/>
    </row>
    <row r="5" spans="2:9" ht="24" x14ac:dyDescent="0.55000000000000004">
      <c r="B5" s="400" t="s">
        <v>370</v>
      </c>
      <c r="C5" s="65" t="s">
        <v>656</v>
      </c>
      <c r="D5" s="65"/>
      <c r="E5" s="32"/>
    </row>
    <row r="6" spans="2:9" ht="24" x14ac:dyDescent="0.55000000000000004">
      <c r="B6" s="400" t="s">
        <v>371</v>
      </c>
      <c r="C6" s="65" t="s">
        <v>657</v>
      </c>
      <c r="D6" s="65"/>
      <c r="E6" s="32"/>
      <c r="G6" s="65" t="s">
        <v>659</v>
      </c>
    </row>
    <row r="7" spans="2:9" ht="24" x14ac:dyDescent="0.55000000000000004">
      <c r="B7" s="400" t="s">
        <v>372</v>
      </c>
      <c r="C7" s="65" t="s">
        <v>658</v>
      </c>
      <c r="D7" s="65"/>
      <c r="E7" s="32"/>
    </row>
    <row r="8" spans="2:9" ht="24" x14ac:dyDescent="0.55000000000000004">
      <c r="B8" s="400" t="s">
        <v>374</v>
      </c>
      <c r="C8" s="65" t="s">
        <v>162</v>
      </c>
      <c r="D8" s="65"/>
      <c r="E8" s="401" t="s">
        <v>592</v>
      </c>
      <c r="F8" s="65"/>
    </row>
    <row r="9" spans="2:9" ht="24" x14ac:dyDescent="0.55000000000000004">
      <c r="B9" s="400" t="s">
        <v>375</v>
      </c>
      <c r="C9" s="65" t="s">
        <v>660</v>
      </c>
      <c r="D9" s="65"/>
      <c r="E9" s="32"/>
    </row>
    <row r="10" spans="2:9" ht="24" x14ac:dyDescent="0.55000000000000004">
      <c r="B10" s="400" t="s">
        <v>376</v>
      </c>
      <c r="C10" s="65" t="s">
        <v>655</v>
      </c>
      <c r="D10" s="65"/>
      <c r="E10" s="32"/>
    </row>
    <row r="11" spans="2:9" ht="24" x14ac:dyDescent="0.55000000000000004">
      <c r="B11" s="32"/>
      <c r="C11" s="402" t="s">
        <v>478</v>
      </c>
      <c r="D11" s="65"/>
      <c r="E11" s="32"/>
    </row>
    <row r="12" spans="2:9" ht="24" x14ac:dyDescent="0.55000000000000004">
      <c r="B12" s="32"/>
      <c r="C12" s="402" t="s">
        <v>478</v>
      </c>
      <c r="D12" s="65"/>
      <c r="E12" s="32"/>
    </row>
    <row r="13" spans="2:9" ht="33" x14ac:dyDescent="0.2">
      <c r="B13" s="204"/>
      <c r="C13" s="206"/>
      <c r="D13" s="206"/>
      <c r="E13" s="204"/>
      <c r="F13" s="403" t="s">
        <v>358</v>
      </c>
      <c r="G13" s="403" t="s">
        <v>163</v>
      </c>
      <c r="H13" s="403" t="s">
        <v>164</v>
      </c>
      <c r="I13" s="85"/>
    </row>
    <row r="14" spans="2:9" ht="24" x14ac:dyDescent="0.2">
      <c r="B14" s="404" t="s">
        <v>471</v>
      </c>
      <c r="C14" s="207" t="s">
        <v>907</v>
      </c>
      <c r="D14" s="207"/>
      <c r="E14" s="404"/>
      <c r="F14" s="447"/>
      <c r="G14" s="447"/>
      <c r="H14" s="447"/>
    </row>
    <row r="15" spans="2:9" ht="24" x14ac:dyDescent="0.2">
      <c r="B15" s="404" t="s">
        <v>472</v>
      </c>
      <c r="C15" s="207" t="s">
        <v>908</v>
      </c>
      <c r="D15" s="207"/>
      <c r="E15" s="404"/>
      <c r="F15" s="447"/>
      <c r="G15" s="447"/>
      <c r="H15" s="447"/>
    </row>
    <row r="16" spans="2:9" ht="24" x14ac:dyDescent="0.2">
      <c r="B16" s="404" t="s">
        <v>473</v>
      </c>
      <c r="C16" s="207" t="s">
        <v>909</v>
      </c>
      <c r="D16" s="207"/>
      <c r="E16" s="404"/>
      <c r="F16" s="447">
        <f>F14-F15</f>
        <v>0</v>
      </c>
      <c r="G16" s="447">
        <f>G14-G15</f>
        <v>0</v>
      </c>
      <c r="H16" s="447">
        <f>H14-H15</f>
        <v>0</v>
      </c>
    </row>
    <row r="17" spans="2:13" ht="24" x14ac:dyDescent="0.2">
      <c r="B17" s="405" t="s">
        <v>474</v>
      </c>
      <c r="C17" s="208" t="s">
        <v>475</v>
      </c>
      <c r="D17" s="208"/>
      <c r="E17" s="405"/>
      <c r="F17" s="210"/>
      <c r="G17" s="406"/>
      <c r="H17" s="407" t="s">
        <v>304</v>
      </c>
    </row>
    <row r="18" spans="2:13" ht="24" x14ac:dyDescent="0.2">
      <c r="B18" s="408" t="s">
        <v>476</v>
      </c>
      <c r="C18" s="208" t="s">
        <v>477</v>
      </c>
      <c r="D18" s="208"/>
      <c r="E18" s="205"/>
      <c r="F18" s="210"/>
      <c r="G18" s="448"/>
      <c r="H18" s="407" t="s">
        <v>377</v>
      </c>
    </row>
    <row r="19" spans="2:13" ht="24" x14ac:dyDescent="0.55000000000000004">
      <c r="B19" s="409" t="s">
        <v>378</v>
      </c>
      <c r="C19" s="37" t="s">
        <v>161</v>
      </c>
      <c r="D19" s="59"/>
      <c r="E19" s="59"/>
      <c r="F19" s="1192" t="s">
        <v>910</v>
      </c>
      <c r="G19" s="1192"/>
      <c r="H19" s="1192"/>
    </row>
    <row r="20" spans="2:13" ht="27" customHeight="1" x14ac:dyDescent="0.55000000000000004">
      <c r="C20" s="1233" t="s">
        <v>911</v>
      </c>
      <c r="D20" s="1233"/>
      <c r="E20" s="1233"/>
      <c r="F20" s="1233"/>
      <c r="G20" s="1233"/>
      <c r="H20" s="1233"/>
    </row>
    <row r="21" spans="2:13" ht="24" customHeight="1" x14ac:dyDescent="0.55000000000000004">
      <c r="C21" s="1229" t="s">
        <v>912</v>
      </c>
      <c r="D21" s="1229"/>
      <c r="E21" s="1229"/>
      <c r="F21" s="1229"/>
      <c r="G21" s="1229"/>
      <c r="H21" s="825"/>
      <c r="I21" s="825"/>
      <c r="J21" s="825"/>
    </row>
    <row r="22" spans="2:13" ht="24" x14ac:dyDescent="0.55000000000000004">
      <c r="C22" s="32" t="s">
        <v>479</v>
      </c>
      <c r="D22" s="32" t="s">
        <v>479</v>
      </c>
      <c r="E22" s="1233" t="s">
        <v>479</v>
      </c>
      <c r="F22" s="1233"/>
      <c r="G22" s="1233"/>
      <c r="H22" s="1233"/>
      <c r="I22" s="1233"/>
      <c r="J22" s="1233"/>
    </row>
    <row r="23" spans="2:13" ht="24" x14ac:dyDescent="0.55000000000000004">
      <c r="B23" s="400" t="s">
        <v>480</v>
      </c>
      <c r="C23" s="65" t="s">
        <v>481</v>
      </c>
      <c r="D23" s="65"/>
      <c r="E23" s="32"/>
    </row>
    <row r="24" spans="2:13" ht="26.25" customHeight="1" x14ac:dyDescent="0.55000000000000004">
      <c r="C24" s="1233" t="s">
        <v>913</v>
      </c>
      <c r="D24" s="1233"/>
      <c r="E24" s="1233"/>
      <c r="F24" s="1233"/>
      <c r="G24" s="1233"/>
      <c r="H24" s="1233"/>
    </row>
    <row r="25" spans="2:13" ht="20.25" customHeight="1" x14ac:dyDescent="0.55000000000000004">
      <c r="C25" s="1229" t="s">
        <v>914</v>
      </c>
      <c r="D25" s="1229"/>
      <c r="E25" s="1229"/>
      <c r="F25" s="1229"/>
      <c r="G25" s="1229"/>
      <c r="H25" s="1229"/>
      <c r="I25" s="825"/>
      <c r="J25" s="825"/>
    </row>
    <row r="26" spans="2:13" ht="24" customHeight="1" x14ac:dyDescent="0.55000000000000004">
      <c r="C26" s="1229" t="s">
        <v>915</v>
      </c>
      <c r="D26" s="1229"/>
      <c r="E26" s="1229"/>
      <c r="F26" s="1229"/>
      <c r="G26" s="1229"/>
      <c r="H26" s="1229"/>
      <c r="I26" s="825"/>
      <c r="J26" s="825"/>
    </row>
    <row r="27" spans="2:13" ht="24" hidden="1" customHeight="1" x14ac:dyDescent="0.2">
      <c r="C27" s="1230"/>
      <c r="D27" s="1230"/>
      <c r="E27" s="1230"/>
      <c r="F27" s="1230"/>
      <c r="G27" s="1230"/>
      <c r="H27" s="1230"/>
    </row>
    <row r="28" spans="2:13" ht="24" customHeight="1" x14ac:dyDescent="0.2">
      <c r="C28" s="1230"/>
      <c r="D28" s="1230"/>
      <c r="E28" s="1230"/>
      <c r="F28" s="1230"/>
      <c r="G28" s="1230"/>
      <c r="H28" s="1230"/>
    </row>
    <row r="29" spans="2:13" x14ac:dyDescent="0.2">
      <c r="E29" s="3"/>
      <c r="F29" s="3"/>
      <c r="G29" s="3"/>
      <c r="H29" s="3"/>
      <c r="I29" s="3"/>
      <c r="J29" s="3"/>
      <c r="K29" s="3"/>
      <c r="L29" s="3"/>
      <c r="M29" s="3"/>
    </row>
  </sheetData>
  <mergeCells count="10">
    <mergeCell ref="C21:G21"/>
    <mergeCell ref="C25:H25"/>
    <mergeCell ref="C26:H26"/>
    <mergeCell ref="C27:H28"/>
    <mergeCell ref="B1:H1"/>
    <mergeCell ref="B2:H2"/>
    <mergeCell ref="C24:H24"/>
    <mergeCell ref="C20:H20"/>
    <mergeCell ref="E22:J22"/>
    <mergeCell ref="F19:H19"/>
  </mergeCells>
  <phoneticPr fontId="18" type="noConversion"/>
  <printOptions horizontalCentered="1"/>
  <pageMargins left="0.74803149606299213" right="0.19685039370078741" top="0.70866141732283472" bottom="0.6692913385826772" header="0.51181102362204722" footer="0.27559055118110237"/>
  <pageSetup paperSize="9" orientation="portrait" verticalDpi="300" r:id="rId1"/>
  <headerFooter alignWithMargins="0">
    <oddFooter>&amp;C&amp;"CordiaUPC,ธรรมดา"&amp;14 29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M26"/>
  <sheetViews>
    <sheetView showGridLines="0" view="pageBreakPreview" zoomScale="80" zoomScaleNormal="100" zoomScaleSheetLayoutView="80" workbookViewId="0">
      <selection activeCell="E21" sqref="E21:J21"/>
    </sheetView>
  </sheetViews>
  <sheetFormatPr defaultRowHeight="12.75" x14ac:dyDescent="0.2"/>
  <cols>
    <col min="1" max="1" width="1.85546875" customWidth="1"/>
    <col min="2" max="2" width="4.140625" customWidth="1"/>
    <col min="3" max="3" width="9.140625" style="3" customWidth="1"/>
    <col min="4" max="4" width="16.5703125" style="3" customWidth="1"/>
    <col min="5" max="5" width="14" customWidth="1"/>
    <col min="6" max="6" width="15.85546875" customWidth="1"/>
    <col min="7" max="7" width="16.42578125" customWidth="1"/>
    <col min="8" max="8" width="15.7109375" customWidth="1"/>
  </cols>
  <sheetData>
    <row r="1" spans="2:13" ht="31.5" x14ac:dyDescent="0.65">
      <c r="B1" s="1231" t="s">
        <v>367</v>
      </c>
      <c r="C1" s="1231"/>
      <c r="D1" s="1231"/>
      <c r="E1" s="1231"/>
      <c r="F1" s="1231"/>
      <c r="G1" s="1231"/>
      <c r="H1" s="1231"/>
    </row>
    <row r="2" spans="2:13" ht="29.25" x14ac:dyDescent="0.6">
      <c r="B2" s="1232" t="s">
        <v>770</v>
      </c>
      <c r="C2" s="1232"/>
      <c r="D2" s="1232"/>
      <c r="E2" s="1232"/>
      <c r="F2" s="1232"/>
      <c r="G2" s="1232"/>
      <c r="H2" s="1232"/>
    </row>
    <row r="3" spans="2:13" ht="24.75" thickBot="1" x14ac:dyDescent="0.6">
      <c r="B3" s="400" t="s">
        <v>771</v>
      </c>
      <c r="C3" s="65" t="s">
        <v>772</v>
      </c>
      <c r="D3" s="65"/>
      <c r="E3" s="32"/>
    </row>
    <row r="4" spans="2:13" ht="26.25" customHeight="1" x14ac:dyDescent="0.2">
      <c r="B4" s="992" t="s">
        <v>773</v>
      </c>
      <c r="C4" s="993"/>
      <c r="D4" s="993"/>
      <c r="E4" s="993"/>
      <c r="F4" s="993"/>
      <c r="G4" s="993"/>
      <c r="H4" s="994"/>
      <c r="I4" s="816"/>
      <c r="J4" s="817"/>
      <c r="K4" s="817"/>
      <c r="L4" s="817"/>
    </row>
    <row r="5" spans="2:13" ht="20.25" customHeight="1" x14ac:dyDescent="0.2">
      <c r="B5" s="995"/>
      <c r="C5" s="996"/>
      <c r="D5" s="996"/>
      <c r="E5" s="996"/>
      <c r="F5" s="996"/>
      <c r="G5" s="996"/>
      <c r="H5" s="997"/>
      <c r="I5" s="816"/>
      <c r="J5" s="817"/>
      <c r="K5" s="817"/>
      <c r="L5" s="817"/>
    </row>
    <row r="6" spans="2:13" ht="12.75" customHeight="1" x14ac:dyDescent="0.2">
      <c r="B6" s="995"/>
      <c r="C6" s="996"/>
      <c r="D6" s="996"/>
      <c r="E6" s="996"/>
      <c r="F6" s="996"/>
      <c r="G6" s="996"/>
      <c r="H6" s="997"/>
      <c r="I6" s="816"/>
      <c r="J6" s="817"/>
      <c r="K6" s="817"/>
      <c r="L6" s="817"/>
    </row>
    <row r="7" spans="2:13" ht="12.75" customHeight="1" x14ac:dyDescent="0.2">
      <c r="B7" s="995"/>
      <c r="C7" s="996"/>
      <c r="D7" s="996"/>
      <c r="E7" s="996"/>
      <c r="F7" s="996"/>
      <c r="G7" s="996"/>
      <c r="H7" s="997"/>
      <c r="I7" s="816"/>
      <c r="J7" s="817"/>
      <c r="K7" s="817"/>
      <c r="L7" s="817"/>
    </row>
    <row r="8" spans="2:13" ht="27" customHeight="1" x14ac:dyDescent="0.2">
      <c r="B8" s="995"/>
      <c r="C8" s="996"/>
      <c r="D8" s="996"/>
      <c r="E8" s="996"/>
      <c r="F8" s="996"/>
      <c r="G8" s="996"/>
      <c r="H8" s="997"/>
      <c r="I8" s="816"/>
      <c r="J8" s="817"/>
      <c r="K8" s="817"/>
      <c r="L8" s="817"/>
    </row>
    <row r="9" spans="2:13" ht="13.5" customHeight="1" x14ac:dyDescent="0.2">
      <c r="B9" s="995"/>
      <c r="C9" s="996"/>
      <c r="D9" s="996"/>
      <c r="E9" s="996"/>
      <c r="F9" s="996"/>
      <c r="G9" s="996"/>
      <c r="H9" s="997"/>
      <c r="I9" s="816"/>
      <c r="J9" s="817"/>
      <c r="K9" s="817"/>
      <c r="L9" s="817"/>
    </row>
    <row r="10" spans="2:13" ht="12.75" customHeight="1" x14ac:dyDescent="0.2">
      <c r="B10" s="995"/>
      <c r="C10" s="996"/>
      <c r="D10" s="996"/>
      <c r="E10" s="996"/>
      <c r="F10" s="996"/>
      <c r="G10" s="996"/>
      <c r="H10" s="997"/>
      <c r="I10" s="816"/>
      <c r="J10" s="817"/>
      <c r="K10" s="817"/>
      <c r="L10" s="817"/>
    </row>
    <row r="11" spans="2:13" ht="24" customHeight="1" x14ac:dyDescent="0.2">
      <c r="B11" s="995"/>
      <c r="C11" s="996"/>
      <c r="D11" s="996"/>
      <c r="E11" s="996"/>
      <c r="F11" s="996"/>
      <c r="G11" s="996"/>
      <c r="H11" s="997"/>
      <c r="I11" s="816"/>
      <c r="J11" s="817"/>
      <c r="K11" s="817"/>
      <c r="L11" s="817"/>
    </row>
    <row r="12" spans="2:13" ht="24" hidden="1" customHeight="1" x14ac:dyDescent="0.2">
      <c r="B12" s="995"/>
      <c r="C12" s="996"/>
      <c r="D12" s="996"/>
      <c r="E12" s="996"/>
      <c r="F12" s="996"/>
      <c r="G12" s="996"/>
      <c r="H12" s="997"/>
      <c r="I12" s="816"/>
      <c r="J12" s="817"/>
      <c r="K12" s="817"/>
      <c r="L12" s="817"/>
    </row>
    <row r="13" spans="2:13" ht="24" customHeight="1" x14ac:dyDescent="0.2">
      <c r="B13" s="995"/>
      <c r="C13" s="996"/>
      <c r="D13" s="996"/>
      <c r="E13" s="996"/>
      <c r="F13" s="996"/>
      <c r="G13" s="996"/>
      <c r="H13" s="997"/>
      <c r="I13" s="816"/>
      <c r="J13" s="817"/>
      <c r="K13" s="817"/>
      <c r="L13" s="817"/>
    </row>
    <row r="14" spans="2:13" ht="13.5" customHeight="1" thickBot="1" x14ac:dyDescent="0.25">
      <c r="B14" s="998"/>
      <c r="C14" s="999"/>
      <c r="D14" s="999"/>
      <c r="E14" s="999"/>
      <c r="F14" s="999"/>
      <c r="G14" s="999"/>
      <c r="H14" s="1000"/>
      <c r="I14" s="816"/>
      <c r="J14" s="817"/>
      <c r="K14" s="817"/>
      <c r="L14" s="817"/>
      <c r="M14" s="3"/>
    </row>
    <row r="15" spans="2:13" ht="24" x14ac:dyDescent="0.55000000000000004">
      <c r="B15" s="1234" t="s">
        <v>796</v>
      </c>
      <c r="C15" s="1234"/>
      <c r="D15" s="1234"/>
      <c r="E15" s="1234"/>
      <c r="F15" s="1234"/>
      <c r="G15" s="1234"/>
      <c r="H15" s="1234"/>
    </row>
    <row r="16" spans="2:13" x14ac:dyDescent="0.2">
      <c r="B16" s="818"/>
      <c r="C16" s="818"/>
      <c r="D16" s="818"/>
      <c r="E16" s="818"/>
      <c r="F16" s="818"/>
      <c r="G16" s="818"/>
      <c r="H16" s="818"/>
    </row>
    <row r="17" spans="2:12" ht="24" x14ac:dyDescent="0.55000000000000004">
      <c r="B17" s="400" t="s">
        <v>774</v>
      </c>
      <c r="C17" s="32" t="s">
        <v>379</v>
      </c>
      <c r="D17" s="32"/>
      <c r="E17" s="1233"/>
      <c r="F17" s="1233"/>
      <c r="G17" s="1233"/>
      <c r="H17" s="1233"/>
      <c r="I17" s="1233"/>
      <c r="J17" s="1233"/>
    </row>
    <row r="18" spans="2:12" ht="24" x14ac:dyDescent="0.55000000000000004">
      <c r="C18" s="32"/>
      <c r="D18" s="32"/>
      <c r="E18" s="1233"/>
      <c r="F18" s="1233"/>
      <c r="G18" s="1233"/>
      <c r="H18" s="1233"/>
      <c r="I18" s="1233"/>
      <c r="J18" s="1233"/>
    </row>
    <row r="19" spans="2:12" ht="24" x14ac:dyDescent="0.55000000000000004">
      <c r="B19" s="400"/>
      <c r="C19" s="32"/>
      <c r="D19" s="65" t="s">
        <v>775</v>
      </c>
      <c r="E19" s="32"/>
    </row>
    <row r="20" spans="2:12" ht="24" x14ac:dyDescent="0.55000000000000004">
      <c r="C20" s="1233"/>
      <c r="D20" s="1233"/>
      <c r="E20" s="1233"/>
      <c r="F20" s="1233"/>
      <c r="G20" s="1233"/>
      <c r="H20" s="1233"/>
    </row>
    <row r="21" spans="2:12" ht="24" x14ac:dyDescent="0.55000000000000004">
      <c r="C21" s="32"/>
      <c r="D21" s="32"/>
      <c r="E21" s="1233"/>
      <c r="F21" s="1233"/>
      <c r="G21" s="1233"/>
      <c r="H21" s="1233"/>
      <c r="I21" s="1233"/>
      <c r="J21" s="1233"/>
    </row>
    <row r="22" spans="2:12" ht="24" x14ac:dyDescent="0.55000000000000004">
      <c r="C22" s="32"/>
      <c r="D22" s="32"/>
      <c r="E22" s="1233"/>
      <c r="F22" s="1233"/>
      <c r="G22" s="1233"/>
      <c r="H22" s="1233"/>
      <c r="I22" s="1233"/>
      <c r="J22" s="1233"/>
    </row>
    <row r="23" spans="2:12" x14ac:dyDescent="0.2">
      <c r="C23" s="1230"/>
      <c r="D23" s="1230"/>
      <c r="E23" s="1230"/>
      <c r="F23" s="1230"/>
      <c r="G23" s="1230"/>
      <c r="H23" s="1230"/>
    </row>
    <row r="24" spans="2:12" x14ac:dyDescent="0.2">
      <c r="C24" s="1230"/>
      <c r="D24" s="1230"/>
      <c r="E24" s="1230"/>
      <c r="F24" s="1230"/>
      <c r="G24" s="1230"/>
      <c r="H24" s="1230"/>
    </row>
    <row r="25" spans="2:12" x14ac:dyDescent="0.2">
      <c r="C25" s="1230"/>
      <c r="D25" s="1230"/>
      <c r="E25" s="1230"/>
      <c r="F25" s="1230"/>
      <c r="G25" s="1230"/>
      <c r="H25" s="1230"/>
    </row>
    <row r="26" spans="2:12" x14ac:dyDescent="0.2">
      <c r="E26" s="3"/>
      <c r="F26" s="3"/>
      <c r="G26" s="3"/>
      <c r="H26" s="3"/>
      <c r="I26" s="3"/>
      <c r="J26" s="3"/>
      <c r="K26" s="3"/>
      <c r="L26" s="3"/>
    </row>
  </sheetData>
  <mergeCells count="10">
    <mergeCell ref="C20:H20"/>
    <mergeCell ref="E21:J21"/>
    <mergeCell ref="E22:J22"/>
    <mergeCell ref="C23:H25"/>
    <mergeCell ref="B1:H1"/>
    <mergeCell ref="B2:H2"/>
    <mergeCell ref="B4:H14"/>
    <mergeCell ref="B15:H15"/>
    <mergeCell ref="E17:J17"/>
    <mergeCell ref="E18:J18"/>
  </mergeCells>
  <printOptions horizontalCentered="1"/>
  <pageMargins left="0.74803149606299213" right="0.19685039370078741" top="0.70866141732283472" bottom="0.6692913385826772" header="0.51181102362204722" footer="0.27559055118110237"/>
  <pageSetup paperSize="9" orientation="portrait" verticalDpi="300" r:id="rId1"/>
  <headerFooter alignWithMargins="0">
    <oddFooter>&amp;C&amp;"CordiaUPC,ธรรมดา"&amp;14 30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J30"/>
  <sheetViews>
    <sheetView showGridLines="0" view="pageBreakPreview" topLeftCell="A10" zoomScale="90" zoomScaleNormal="100" zoomScaleSheetLayoutView="90" workbookViewId="0">
      <selection activeCell="C26" sqref="C26:H26"/>
    </sheetView>
  </sheetViews>
  <sheetFormatPr defaultRowHeight="12.75" x14ac:dyDescent="0.2"/>
  <cols>
    <col min="2" max="2" width="5" customWidth="1"/>
    <col min="3" max="3" width="17.28515625" customWidth="1"/>
    <col min="4" max="4" width="8.42578125" customWidth="1"/>
    <col min="5" max="5" width="13.7109375" customWidth="1"/>
    <col min="6" max="8" width="15.42578125" customWidth="1"/>
    <col min="9" max="9" width="2.28515625" customWidth="1"/>
  </cols>
  <sheetData>
    <row r="1" spans="2:9" ht="31.5" x14ac:dyDescent="0.65">
      <c r="B1" s="1235" t="s">
        <v>367</v>
      </c>
      <c r="C1" s="1235"/>
      <c r="D1" s="1235"/>
      <c r="E1" s="1235"/>
      <c r="F1" s="1235"/>
      <c r="G1" s="1235"/>
      <c r="H1" s="1235"/>
    </row>
    <row r="2" spans="2:9" ht="29.25" x14ac:dyDescent="0.6">
      <c r="B2" s="1236" t="s">
        <v>380</v>
      </c>
      <c r="C2" s="1236"/>
      <c r="D2" s="1236"/>
      <c r="E2" s="1236"/>
      <c r="F2" s="1236"/>
      <c r="G2" s="1236"/>
      <c r="H2" s="1236"/>
      <c r="I2" s="56"/>
    </row>
    <row r="3" spans="2:9" ht="13.5" customHeight="1" x14ac:dyDescent="0.6">
      <c r="B3" s="56"/>
      <c r="C3" s="56"/>
      <c r="D3" s="56"/>
      <c r="E3" s="56"/>
      <c r="F3" s="56"/>
      <c r="G3" s="56"/>
      <c r="H3" s="56"/>
      <c r="I3" s="56"/>
    </row>
    <row r="4" spans="2:9" ht="24" x14ac:dyDescent="0.55000000000000004">
      <c r="B4" s="32" t="s">
        <v>369</v>
      </c>
      <c r="C4" s="65" t="s">
        <v>662</v>
      </c>
      <c r="D4" s="65"/>
      <c r="E4" s="32"/>
    </row>
    <row r="5" spans="2:9" ht="24" x14ac:dyDescent="0.55000000000000004">
      <c r="B5" s="32" t="s">
        <v>370</v>
      </c>
      <c r="C5" s="65" t="s">
        <v>663</v>
      </c>
      <c r="D5" s="65"/>
      <c r="E5" s="32"/>
    </row>
    <row r="6" spans="2:9" ht="24" x14ac:dyDescent="0.55000000000000004">
      <c r="B6" s="32" t="s">
        <v>371</v>
      </c>
      <c r="C6" s="65" t="s">
        <v>664</v>
      </c>
      <c r="D6" s="65"/>
      <c r="E6" s="32"/>
      <c r="G6" s="65" t="s">
        <v>665</v>
      </c>
    </row>
    <row r="7" spans="2:9" ht="24" x14ac:dyDescent="0.55000000000000004">
      <c r="B7" s="32" t="s">
        <v>372</v>
      </c>
      <c r="C7" s="65" t="s">
        <v>373</v>
      </c>
      <c r="D7" s="65"/>
      <c r="E7" s="32"/>
    </row>
    <row r="8" spans="2:9" ht="24" x14ac:dyDescent="0.55000000000000004">
      <c r="B8" s="32" t="s">
        <v>374</v>
      </c>
      <c r="C8" s="65" t="s">
        <v>482</v>
      </c>
      <c r="D8" s="65"/>
      <c r="E8" s="32" t="s">
        <v>593</v>
      </c>
      <c r="F8" s="65"/>
    </row>
    <row r="9" spans="2:9" ht="24" x14ac:dyDescent="0.55000000000000004">
      <c r="B9" s="32" t="s">
        <v>375</v>
      </c>
      <c r="C9" s="65" t="s">
        <v>667</v>
      </c>
      <c r="D9" s="65"/>
      <c r="E9" s="32"/>
    </row>
    <row r="10" spans="2:9" ht="24" x14ac:dyDescent="0.55000000000000004">
      <c r="B10" s="32" t="s">
        <v>376</v>
      </c>
      <c r="C10" s="65" t="s">
        <v>668</v>
      </c>
      <c r="D10" s="65"/>
      <c r="E10" s="32"/>
    </row>
    <row r="11" spans="2:9" ht="24" x14ac:dyDescent="0.55000000000000004">
      <c r="C11" s="402" t="s">
        <v>478</v>
      </c>
      <c r="D11" s="32" t="s">
        <v>479</v>
      </c>
      <c r="E11" s="32" t="s">
        <v>479</v>
      </c>
      <c r="F11" s="32" t="s">
        <v>479</v>
      </c>
      <c r="G11" s="32" t="s">
        <v>479</v>
      </c>
      <c r="H11" s="32" t="s">
        <v>666</v>
      </c>
    </row>
    <row r="12" spans="2:9" ht="24" x14ac:dyDescent="0.2">
      <c r="B12" s="211"/>
      <c r="C12" s="15"/>
      <c r="F12" s="819" t="s">
        <v>661</v>
      </c>
      <c r="G12" s="819" t="s">
        <v>341</v>
      </c>
      <c r="H12" s="819" t="s">
        <v>356</v>
      </c>
    </row>
    <row r="13" spans="2:9" ht="24" x14ac:dyDescent="0.2">
      <c r="B13" s="203" t="s">
        <v>471</v>
      </c>
      <c r="C13" s="207" t="s">
        <v>907</v>
      </c>
      <c r="F13" s="209"/>
      <c r="G13" s="209"/>
      <c r="H13" s="209"/>
    </row>
    <row r="14" spans="2:9" ht="24" x14ac:dyDescent="0.2">
      <c r="B14" s="203" t="s">
        <v>776</v>
      </c>
      <c r="C14" s="207" t="s">
        <v>908</v>
      </c>
      <c r="F14" s="209"/>
      <c r="G14" s="209"/>
      <c r="H14" s="209"/>
    </row>
    <row r="15" spans="2:9" ht="24" x14ac:dyDescent="0.55000000000000004">
      <c r="B15" s="203" t="s">
        <v>777</v>
      </c>
      <c r="C15" s="207" t="s">
        <v>909</v>
      </c>
      <c r="F15" s="689">
        <f>F13-F14</f>
        <v>0</v>
      </c>
      <c r="G15" s="689">
        <f>G13-G14</f>
        <v>0</v>
      </c>
      <c r="H15" s="689">
        <f>H13-H14</f>
        <v>0</v>
      </c>
    </row>
    <row r="16" spans="2:9" ht="24" x14ac:dyDescent="0.55000000000000004">
      <c r="B16" s="57" t="s">
        <v>483</v>
      </c>
      <c r="C16" s="212" t="s">
        <v>475</v>
      </c>
      <c r="F16" s="210"/>
      <c r="G16" s="429"/>
      <c r="H16" s="819" t="s">
        <v>304</v>
      </c>
    </row>
    <row r="17" spans="2:10" ht="24" x14ac:dyDescent="0.55000000000000004">
      <c r="B17" s="58" t="s">
        <v>476</v>
      </c>
      <c r="C17" s="212" t="s">
        <v>477</v>
      </c>
      <c r="F17" s="210"/>
      <c r="G17" s="209"/>
      <c r="H17" s="819" t="s">
        <v>377</v>
      </c>
    </row>
    <row r="18" spans="2:10" ht="24" x14ac:dyDescent="0.55000000000000004">
      <c r="B18" s="37" t="s">
        <v>378</v>
      </c>
      <c r="C18" s="37" t="s">
        <v>779</v>
      </c>
      <c r="F18" s="1192" t="s">
        <v>910</v>
      </c>
      <c r="G18" s="1192"/>
      <c r="H18" s="1192"/>
    </row>
    <row r="19" spans="2:10" ht="6.75" customHeight="1" x14ac:dyDescent="0.55000000000000004">
      <c r="C19" s="1233"/>
      <c r="D19" s="1233"/>
      <c r="E19" s="1233"/>
      <c r="F19" s="1233"/>
      <c r="G19" s="1233"/>
      <c r="H19" s="1233"/>
    </row>
    <row r="20" spans="2:10" ht="27" customHeight="1" x14ac:dyDescent="0.55000000000000004">
      <c r="C20" s="1233" t="s">
        <v>911</v>
      </c>
      <c r="D20" s="1233"/>
      <c r="E20" s="1233"/>
      <c r="F20" s="1233"/>
      <c r="G20" s="1233"/>
      <c r="H20" s="1233"/>
    </row>
    <row r="21" spans="2:10" ht="24" customHeight="1" x14ac:dyDescent="0.55000000000000004">
      <c r="C21" s="1229" t="s">
        <v>912</v>
      </c>
      <c r="D21" s="1229"/>
      <c r="E21" s="1229"/>
      <c r="F21" s="1229"/>
      <c r="G21" s="1229"/>
      <c r="H21" s="825"/>
      <c r="I21" s="825"/>
      <c r="J21" s="825"/>
    </row>
    <row r="22" spans="2:10" ht="24" customHeight="1" x14ac:dyDescent="0.55000000000000004">
      <c r="C22" s="1229" t="s">
        <v>479</v>
      </c>
      <c r="D22" s="1229"/>
      <c r="E22" s="1229"/>
      <c r="F22" s="1229"/>
      <c r="G22" s="1229"/>
      <c r="H22" s="1229"/>
      <c r="I22" s="825"/>
      <c r="J22" s="825"/>
    </row>
    <row r="23" spans="2:10" ht="24" x14ac:dyDescent="0.55000000000000004">
      <c r="B23" s="32" t="s">
        <v>480</v>
      </c>
      <c r="C23" s="32" t="s">
        <v>481</v>
      </c>
    </row>
    <row r="24" spans="2:10" ht="27" customHeight="1" x14ac:dyDescent="0.55000000000000004">
      <c r="C24" s="1233" t="s">
        <v>913</v>
      </c>
      <c r="D24" s="1233"/>
      <c r="E24" s="1233"/>
      <c r="F24" s="1233"/>
      <c r="G24" s="1233"/>
      <c r="H24" s="1233"/>
    </row>
    <row r="25" spans="2:10" ht="24" customHeight="1" x14ac:dyDescent="0.55000000000000004">
      <c r="C25" s="1229" t="s">
        <v>914</v>
      </c>
      <c r="D25" s="1229"/>
      <c r="E25" s="1229"/>
      <c r="F25" s="1229"/>
      <c r="G25" s="1229"/>
      <c r="H25" s="1229"/>
      <c r="I25" s="825"/>
      <c r="J25" s="825"/>
    </row>
    <row r="26" spans="2:10" ht="24" customHeight="1" x14ac:dyDescent="0.55000000000000004">
      <c r="C26" s="1229" t="s">
        <v>915</v>
      </c>
      <c r="D26" s="1229"/>
      <c r="E26" s="1229"/>
      <c r="F26" s="1229"/>
      <c r="G26" s="1229"/>
      <c r="H26" s="1229"/>
      <c r="I26" s="825"/>
      <c r="J26" s="825"/>
    </row>
    <row r="27" spans="2:10" ht="24" x14ac:dyDescent="0.55000000000000004">
      <c r="B27" s="32"/>
      <c r="C27" s="32"/>
    </row>
    <row r="28" spans="2:10" ht="24" hidden="1" customHeight="1" x14ac:dyDescent="0.55000000000000004">
      <c r="C28" s="32" t="s">
        <v>479</v>
      </c>
      <c r="D28" s="32" t="s">
        <v>479</v>
      </c>
      <c r="E28" s="32" t="s">
        <v>479</v>
      </c>
      <c r="F28" s="32" t="s">
        <v>479</v>
      </c>
      <c r="G28" s="32" t="s">
        <v>479</v>
      </c>
      <c r="H28" s="32" t="s">
        <v>479</v>
      </c>
    </row>
    <row r="29" spans="2:10" ht="24" hidden="1" customHeight="1" x14ac:dyDescent="0.55000000000000004">
      <c r="C29" s="32" t="s">
        <v>479</v>
      </c>
      <c r="D29" s="32" t="s">
        <v>479</v>
      </c>
      <c r="E29" s="32" t="s">
        <v>479</v>
      </c>
      <c r="F29" s="32" t="s">
        <v>479</v>
      </c>
      <c r="G29" s="32" t="s">
        <v>479</v>
      </c>
      <c r="H29" s="32" t="s">
        <v>479</v>
      </c>
    </row>
    <row r="30" spans="2:10" ht="4.5" customHeight="1" x14ac:dyDescent="0.55000000000000004">
      <c r="C30" s="32" t="s">
        <v>479</v>
      </c>
      <c r="D30" s="32" t="s">
        <v>479</v>
      </c>
      <c r="E30" s="32" t="s">
        <v>479</v>
      </c>
      <c r="F30" s="32" t="s">
        <v>479</v>
      </c>
      <c r="G30" s="32" t="s">
        <v>479</v>
      </c>
      <c r="H30" s="32" t="s">
        <v>479</v>
      </c>
    </row>
  </sheetData>
  <mergeCells count="10">
    <mergeCell ref="C26:H26"/>
    <mergeCell ref="C21:G21"/>
    <mergeCell ref="F18:H18"/>
    <mergeCell ref="C22:H22"/>
    <mergeCell ref="C24:H24"/>
    <mergeCell ref="B1:H1"/>
    <mergeCell ref="B2:H2"/>
    <mergeCell ref="C19:H19"/>
    <mergeCell ref="C20:H20"/>
    <mergeCell ref="C25:H25"/>
  </mergeCells>
  <phoneticPr fontId="18" type="noConversion"/>
  <printOptions horizontalCentered="1"/>
  <pageMargins left="0.74803149606299213" right="0.19685039370078741" top="0.59055118110236227" bottom="0.98425196850393704" header="0.51181102362204722" footer="0.51181102362204722"/>
  <pageSetup paperSize="9" orientation="portrait" verticalDpi="300" r:id="rId1"/>
  <headerFooter alignWithMargins="0">
    <oddFooter>&amp;C&amp;"CordiaUPC,ธรรมดา"&amp;14 31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M26"/>
  <sheetViews>
    <sheetView showGridLines="0" view="pageBreakPreview" zoomScale="80" zoomScaleNormal="100" zoomScaleSheetLayoutView="80" workbookViewId="0">
      <selection activeCell="B16" sqref="B16"/>
    </sheetView>
  </sheetViews>
  <sheetFormatPr defaultRowHeight="12.75" x14ac:dyDescent="0.2"/>
  <cols>
    <col min="1" max="1" width="1.85546875" customWidth="1"/>
    <col min="2" max="2" width="4.140625" customWidth="1"/>
    <col min="3" max="3" width="9.140625" style="3" customWidth="1"/>
    <col min="4" max="4" width="16.5703125" style="3" customWidth="1"/>
    <col min="5" max="5" width="14" customWidth="1"/>
    <col min="6" max="6" width="15.85546875" customWidth="1"/>
    <col min="7" max="7" width="16.42578125" customWidth="1"/>
    <col min="8" max="8" width="15.7109375" customWidth="1"/>
  </cols>
  <sheetData>
    <row r="1" spans="2:13" ht="31.5" x14ac:dyDescent="0.65">
      <c r="B1" s="1231" t="s">
        <v>367</v>
      </c>
      <c r="C1" s="1231"/>
      <c r="D1" s="1231"/>
      <c r="E1" s="1231"/>
      <c r="F1" s="1231"/>
      <c r="G1" s="1231"/>
      <c r="H1" s="1231"/>
    </row>
    <row r="2" spans="2:13" ht="29.25" x14ac:dyDescent="0.6">
      <c r="B2" s="1232" t="s">
        <v>778</v>
      </c>
      <c r="C2" s="1232"/>
      <c r="D2" s="1232"/>
      <c r="E2" s="1232"/>
      <c r="F2" s="1232"/>
      <c r="G2" s="1232"/>
      <c r="H2" s="1232"/>
    </row>
    <row r="3" spans="2:13" ht="24.75" thickBot="1" x14ac:dyDescent="0.6">
      <c r="B3" s="400" t="s">
        <v>771</v>
      </c>
      <c r="C3" s="65" t="s">
        <v>772</v>
      </c>
      <c r="D3" s="65"/>
      <c r="E3" s="32"/>
    </row>
    <row r="4" spans="2:13" ht="26.25" customHeight="1" x14ac:dyDescent="0.2">
      <c r="B4" s="992" t="s">
        <v>773</v>
      </c>
      <c r="C4" s="993"/>
      <c r="D4" s="993"/>
      <c r="E4" s="993"/>
      <c r="F4" s="993"/>
      <c r="G4" s="993"/>
      <c r="H4" s="994"/>
      <c r="I4" s="816"/>
      <c r="J4" s="817"/>
      <c r="K4" s="817"/>
      <c r="L4" s="817"/>
    </row>
    <row r="5" spans="2:13" ht="20.25" customHeight="1" x14ac:dyDescent="0.2">
      <c r="B5" s="995"/>
      <c r="C5" s="996"/>
      <c r="D5" s="996"/>
      <c r="E5" s="996"/>
      <c r="F5" s="996"/>
      <c r="G5" s="996"/>
      <c r="H5" s="997"/>
      <c r="I5" s="816"/>
      <c r="J5" s="817"/>
      <c r="K5" s="817"/>
      <c r="L5" s="817"/>
    </row>
    <row r="6" spans="2:13" ht="12.75" customHeight="1" x14ac:dyDescent="0.2">
      <c r="B6" s="995"/>
      <c r="C6" s="996"/>
      <c r="D6" s="996"/>
      <c r="E6" s="996"/>
      <c r="F6" s="996"/>
      <c r="G6" s="996"/>
      <c r="H6" s="997"/>
      <c r="I6" s="816"/>
      <c r="J6" s="817"/>
      <c r="K6" s="817"/>
      <c r="L6" s="817"/>
    </row>
    <row r="7" spans="2:13" ht="12.75" customHeight="1" x14ac:dyDescent="0.2">
      <c r="B7" s="995"/>
      <c r="C7" s="996"/>
      <c r="D7" s="996"/>
      <c r="E7" s="996"/>
      <c r="F7" s="996"/>
      <c r="G7" s="996"/>
      <c r="H7" s="997"/>
      <c r="I7" s="816"/>
      <c r="J7" s="817"/>
      <c r="K7" s="817"/>
      <c r="L7" s="817"/>
    </row>
    <row r="8" spans="2:13" ht="27" customHeight="1" x14ac:dyDescent="0.2">
      <c r="B8" s="995"/>
      <c r="C8" s="996"/>
      <c r="D8" s="996"/>
      <c r="E8" s="996"/>
      <c r="F8" s="996"/>
      <c r="G8" s="996"/>
      <c r="H8" s="997"/>
      <c r="I8" s="816"/>
      <c r="J8" s="817"/>
      <c r="K8" s="817"/>
      <c r="L8" s="817"/>
    </row>
    <row r="9" spans="2:13" ht="13.5" customHeight="1" x14ac:dyDescent="0.2">
      <c r="B9" s="995"/>
      <c r="C9" s="996"/>
      <c r="D9" s="996"/>
      <c r="E9" s="996"/>
      <c r="F9" s="996"/>
      <c r="G9" s="996"/>
      <c r="H9" s="997"/>
      <c r="I9" s="816"/>
      <c r="J9" s="817"/>
      <c r="K9" s="817"/>
      <c r="L9" s="817"/>
    </row>
    <row r="10" spans="2:13" ht="12.75" customHeight="1" x14ac:dyDescent="0.2">
      <c r="B10" s="995"/>
      <c r="C10" s="996"/>
      <c r="D10" s="996"/>
      <c r="E10" s="996"/>
      <c r="F10" s="996"/>
      <c r="G10" s="996"/>
      <c r="H10" s="997"/>
      <c r="I10" s="816"/>
      <c r="J10" s="817"/>
      <c r="K10" s="817"/>
      <c r="L10" s="817"/>
    </row>
    <row r="11" spans="2:13" ht="24" customHeight="1" x14ac:dyDescent="0.2">
      <c r="B11" s="995"/>
      <c r="C11" s="996"/>
      <c r="D11" s="996"/>
      <c r="E11" s="996"/>
      <c r="F11" s="996"/>
      <c r="G11" s="996"/>
      <c r="H11" s="997"/>
      <c r="I11" s="816"/>
      <c r="J11" s="817"/>
      <c r="K11" s="817"/>
      <c r="L11" s="817"/>
    </row>
    <row r="12" spans="2:13" ht="24" hidden="1" customHeight="1" x14ac:dyDescent="0.2">
      <c r="B12" s="995"/>
      <c r="C12" s="996"/>
      <c r="D12" s="996"/>
      <c r="E12" s="996"/>
      <c r="F12" s="996"/>
      <c r="G12" s="996"/>
      <c r="H12" s="997"/>
      <c r="I12" s="816"/>
      <c r="J12" s="817"/>
      <c r="K12" s="817"/>
      <c r="L12" s="817"/>
    </row>
    <row r="13" spans="2:13" ht="24" customHeight="1" x14ac:dyDescent="0.2">
      <c r="B13" s="995"/>
      <c r="C13" s="996"/>
      <c r="D13" s="996"/>
      <c r="E13" s="996"/>
      <c r="F13" s="996"/>
      <c r="G13" s="996"/>
      <c r="H13" s="997"/>
      <c r="I13" s="816"/>
      <c r="J13" s="817"/>
      <c r="K13" s="817"/>
      <c r="L13" s="817"/>
    </row>
    <row r="14" spans="2:13" ht="13.5" customHeight="1" thickBot="1" x14ac:dyDescent="0.25">
      <c r="B14" s="998"/>
      <c r="C14" s="999"/>
      <c r="D14" s="999"/>
      <c r="E14" s="999"/>
      <c r="F14" s="999"/>
      <c r="G14" s="999"/>
      <c r="H14" s="1000"/>
      <c r="I14" s="816"/>
      <c r="J14" s="817"/>
      <c r="K14" s="817"/>
      <c r="L14" s="817"/>
      <c r="M14" s="3"/>
    </row>
    <row r="15" spans="2:13" ht="24" x14ac:dyDescent="0.55000000000000004">
      <c r="B15" s="1234" t="s">
        <v>797</v>
      </c>
      <c r="C15" s="1234"/>
      <c r="D15" s="1234"/>
      <c r="E15" s="1234"/>
      <c r="F15" s="1234"/>
      <c r="G15" s="1234"/>
      <c r="H15" s="1234"/>
    </row>
    <row r="16" spans="2:13" x14ac:dyDescent="0.2">
      <c r="B16" s="818"/>
      <c r="C16" s="818"/>
      <c r="D16" s="818"/>
      <c r="E16" s="818"/>
      <c r="F16" s="818"/>
      <c r="G16" s="818"/>
      <c r="H16" s="818"/>
    </row>
    <row r="17" spans="2:12" ht="24" x14ac:dyDescent="0.55000000000000004">
      <c r="B17" s="400" t="s">
        <v>774</v>
      </c>
      <c r="C17" s="32" t="s">
        <v>379</v>
      </c>
      <c r="D17" s="32"/>
      <c r="E17" s="1233"/>
      <c r="F17" s="1233"/>
      <c r="G17" s="1233"/>
      <c r="H17" s="1233"/>
      <c r="I17" s="1233"/>
      <c r="J17" s="1233"/>
    </row>
    <row r="18" spans="2:12" ht="24" x14ac:dyDescent="0.55000000000000004">
      <c r="C18" s="32"/>
      <c r="D18" s="32"/>
      <c r="E18" s="1233"/>
      <c r="F18" s="1233"/>
      <c r="G18" s="1233"/>
      <c r="H18" s="1233"/>
      <c r="I18" s="1233"/>
      <c r="J18" s="1233"/>
    </row>
    <row r="19" spans="2:12" ht="24" x14ac:dyDescent="0.55000000000000004">
      <c r="B19" s="400"/>
      <c r="C19" s="32"/>
      <c r="D19" s="65" t="s">
        <v>775</v>
      </c>
      <c r="E19" s="32"/>
    </row>
    <row r="20" spans="2:12" ht="24" x14ac:dyDescent="0.55000000000000004">
      <c r="C20" s="1233"/>
      <c r="D20" s="1233"/>
      <c r="E20" s="1233"/>
      <c r="F20" s="1233"/>
      <c r="G20" s="1233"/>
      <c r="H20" s="1233"/>
    </row>
    <row r="21" spans="2:12" ht="24" x14ac:dyDescent="0.55000000000000004">
      <c r="C21" s="32"/>
      <c r="D21" s="32"/>
      <c r="E21" s="1233"/>
      <c r="F21" s="1233"/>
      <c r="G21" s="1233"/>
      <c r="H21" s="1233"/>
      <c r="I21" s="1233"/>
      <c r="J21" s="1233"/>
    </row>
    <row r="22" spans="2:12" ht="24" x14ac:dyDescent="0.55000000000000004">
      <c r="C22" s="32"/>
      <c r="D22" s="32"/>
      <c r="E22" s="1233"/>
      <c r="F22" s="1233"/>
      <c r="G22" s="1233"/>
      <c r="H22" s="1233"/>
      <c r="I22" s="1233"/>
      <c r="J22" s="1233"/>
    </row>
    <row r="23" spans="2:12" x14ac:dyDescent="0.2">
      <c r="C23" s="1230"/>
      <c r="D23" s="1230"/>
      <c r="E23" s="1230"/>
      <c r="F23" s="1230"/>
      <c r="G23" s="1230"/>
      <c r="H23" s="1230"/>
    </row>
    <row r="24" spans="2:12" x14ac:dyDescent="0.2">
      <c r="C24" s="1230"/>
      <c r="D24" s="1230"/>
      <c r="E24" s="1230"/>
      <c r="F24" s="1230"/>
      <c r="G24" s="1230"/>
      <c r="H24" s="1230"/>
    </row>
    <row r="25" spans="2:12" x14ac:dyDescent="0.2">
      <c r="C25" s="1230"/>
      <c r="D25" s="1230"/>
      <c r="E25" s="1230"/>
      <c r="F25" s="1230"/>
      <c r="G25" s="1230"/>
      <c r="H25" s="1230"/>
    </row>
    <row r="26" spans="2:12" x14ac:dyDescent="0.2">
      <c r="E26" s="3"/>
      <c r="F26" s="3"/>
      <c r="G26" s="3"/>
      <c r="H26" s="3"/>
      <c r="I26" s="3"/>
      <c r="J26" s="3"/>
      <c r="K26" s="3"/>
      <c r="L26" s="3"/>
    </row>
  </sheetData>
  <mergeCells count="10">
    <mergeCell ref="C20:H20"/>
    <mergeCell ref="E21:J21"/>
    <mergeCell ref="E22:J22"/>
    <mergeCell ref="C23:H25"/>
    <mergeCell ref="B1:H1"/>
    <mergeCell ref="B2:H2"/>
    <mergeCell ref="B4:H14"/>
    <mergeCell ref="B15:H15"/>
    <mergeCell ref="E17:J17"/>
    <mergeCell ref="E18:J18"/>
  </mergeCells>
  <printOptions horizontalCentered="1"/>
  <pageMargins left="0.74803149606299213" right="0.19685039370078741" top="0.70866141732283472" bottom="0.6692913385826772" header="0.51181102362204722" footer="0.27559055118110237"/>
  <pageSetup paperSize="9" orientation="portrait" verticalDpi="300" r:id="rId1"/>
  <headerFooter alignWithMargins="0">
    <oddFooter>&amp;C&amp;"CordiaUPC,ธรรมดา"&amp;14 32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R21"/>
  <sheetViews>
    <sheetView view="pageBreakPreview" topLeftCell="A7" zoomScaleNormal="100" zoomScaleSheetLayoutView="100" workbookViewId="0">
      <selection activeCell="J7" sqref="J7"/>
    </sheetView>
  </sheetViews>
  <sheetFormatPr defaultRowHeight="12.75" x14ac:dyDescent="0.2"/>
  <cols>
    <col min="1" max="1" width="7.85546875" customWidth="1"/>
    <col min="2" max="2" width="26.28515625" customWidth="1"/>
    <col min="3" max="4" width="15.5703125" customWidth="1"/>
    <col min="5" max="16" width="7.42578125" customWidth="1"/>
    <col min="17" max="17" width="17.85546875" customWidth="1"/>
  </cols>
  <sheetData>
    <row r="1" spans="1:18" ht="23.25" x14ac:dyDescent="0.5">
      <c r="B1" s="39" t="s">
        <v>30</v>
      </c>
    </row>
    <row r="2" spans="1:18" ht="24" x14ac:dyDescent="0.55000000000000004">
      <c r="A2" s="941" t="s">
        <v>858</v>
      </c>
      <c r="B2" s="941"/>
      <c r="C2" s="941"/>
      <c r="D2" s="941"/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41"/>
      <c r="P2" s="941"/>
      <c r="Q2" s="941"/>
    </row>
    <row r="3" spans="1:18" ht="32.25" thickBot="1" x14ac:dyDescent="0.7">
      <c r="A3" s="732"/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</row>
    <row r="4" spans="1:18" ht="27" customHeight="1" thickTop="1" x14ac:dyDescent="0.2">
      <c r="A4" s="1244" t="s">
        <v>211</v>
      </c>
      <c r="B4" s="1237" t="s">
        <v>686</v>
      </c>
      <c r="C4" s="733" t="s">
        <v>381</v>
      </c>
      <c r="D4" s="1237" t="s">
        <v>399</v>
      </c>
      <c r="E4" s="1239" t="s">
        <v>275</v>
      </c>
      <c r="F4" s="1240"/>
      <c r="G4" s="1240"/>
      <c r="H4" s="1240"/>
      <c r="I4" s="1240"/>
      <c r="J4" s="1240"/>
      <c r="K4" s="1240"/>
      <c r="L4" s="1240"/>
      <c r="M4" s="1240"/>
      <c r="N4" s="1240"/>
      <c r="O4" s="1240"/>
      <c r="P4" s="1241"/>
      <c r="Q4" s="1242" t="s">
        <v>362</v>
      </c>
    </row>
    <row r="5" spans="1:18" ht="21" x14ac:dyDescent="0.2">
      <c r="A5" s="1245"/>
      <c r="B5" s="1238"/>
      <c r="C5" s="734" t="s">
        <v>382</v>
      </c>
      <c r="D5" s="1238"/>
      <c r="E5" s="735" t="s">
        <v>229</v>
      </c>
      <c r="F5" s="735" t="s">
        <v>383</v>
      </c>
      <c r="G5" s="735" t="s">
        <v>231</v>
      </c>
      <c r="H5" s="735" t="s">
        <v>384</v>
      </c>
      <c r="I5" s="735" t="s">
        <v>233</v>
      </c>
      <c r="J5" s="735" t="s">
        <v>234</v>
      </c>
      <c r="K5" s="735" t="s">
        <v>235</v>
      </c>
      <c r="L5" s="735" t="s">
        <v>236</v>
      </c>
      <c r="M5" s="735" t="s">
        <v>237</v>
      </c>
      <c r="N5" s="735" t="s">
        <v>238</v>
      </c>
      <c r="O5" s="735" t="s">
        <v>239</v>
      </c>
      <c r="P5" s="735" t="s">
        <v>240</v>
      </c>
      <c r="Q5" s="1243"/>
    </row>
    <row r="6" spans="1:18" ht="21.75" x14ac:dyDescent="0.5">
      <c r="A6" s="516"/>
      <c r="B6" s="517"/>
      <c r="C6" s="518"/>
      <c r="D6" s="518"/>
      <c r="E6" s="519"/>
      <c r="F6" s="519"/>
      <c r="G6" s="519"/>
      <c r="H6" s="519"/>
      <c r="I6" s="520"/>
      <c r="J6" s="519"/>
      <c r="K6" s="519"/>
      <c r="L6" s="519"/>
      <c r="M6" s="519"/>
      <c r="N6" s="519"/>
      <c r="O6" s="519"/>
      <c r="P6" s="517"/>
      <c r="Q6" s="736"/>
    </row>
    <row r="7" spans="1:18" ht="21.75" x14ac:dyDescent="0.5">
      <c r="A7" s="516"/>
      <c r="B7" s="517"/>
      <c r="C7" s="518"/>
      <c r="D7" s="518"/>
      <c r="E7" s="517"/>
      <c r="F7" s="737"/>
      <c r="G7" s="517"/>
      <c r="H7" s="517"/>
      <c r="I7" s="517"/>
      <c r="J7" s="517"/>
      <c r="K7" s="517"/>
      <c r="L7" s="517"/>
      <c r="M7" s="517"/>
      <c r="N7" s="517"/>
      <c r="O7" s="517"/>
      <c r="P7" s="517"/>
      <c r="Q7" s="736"/>
    </row>
    <row r="8" spans="1:18" ht="21.75" x14ac:dyDescent="0.5">
      <c r="A8" s="516"/>
      <c r="B8" s="517"/>
      <c r="C8" s="518"/>
      <c r="D8" s="518"/>
      <c r="E8" s="517"/>
      <c r="F8" s="517"/>
      <c r="G8" s="517"/>
      <c r="H8" s="517"/>
      <c r="I8" s="517"/>
      <c r="J8" s="517"/>
      <c r="K8" s="517"/>
      <c r="L8" s="517"/>
      <c r="M8" s="517"/>
      <c r="N8" s="517"/>
      <c r="O8" s="517"/>
      <c r="P8" s="517"/>
      <c r="Q8" s="736"/>
    </row>
    <row r="9" spans="1:18" ht="22.5" thickBot="1" x14ac:dyDescent="0.55000000000000004">
      <c r="A9" s="738"/>
      <c r="B9" s="739"/>
      <c r="C9" s="740"/>
      <c r="D9" s="740"/>
      <c r="E9" s="741"/>
      <c r="F9" s="741"/>
      <c r="G9" s="741"/>
      <c r="H9" s="741"/>
      <c r="I9" s="741"/>
      <c r="J9" s="741"/>
      <c r="K9" s="741"/>
      <c r="L9" s="741"/>
      <c r="M9" s="741"/>
      <c r="N9" s="741"/>
      <c r="O9" s="741"/>
      <c r="P9" s="741"/>
      <c r="Q9" s="742"/>
    </row>
    <row r="10" spans="1:18" ht="22.5" thickTop="1" x14ac:dyDescent="0.5">
      <c r="A10" s="743"/>
      <c r="B10" s="744"/>
      <c r="C10" s="745"/>
      <c r="D10" s="745"/>
      <c r="E10" s="743"/>
      <c r="F10" s="743"/>
      <c r="G10" s="743"/>
      <c r="H10" s="743"/>
      <c r="I10" s="743"/>
      <c r="J10" s="743"/>
      <c r="K10" s="743"/>
      <c r="L10" s="743"/>
      <c r="M10" s="743"/>
      <c r="N10" s="743"/>
      <c r="O10" s="743"/>
      <c r="P10" s="743"/>
      <c r="Q10" s="743"/>
    </row>
    <row r="11" spans="1:18" ht="24" x14ac:dyDescent="0.55000000000000004">
      <c r="A11" s="1136" t="s">
        <v>859</v>
      </c>
      <c r="B11" s="1136"/>
      <c r="C11" s="1136"/>
      <c r="D11" s="1136"/>
      <c r="E11" s="1136"/>
      <c r="F11" s="1136"/>
      <c r="G11" s="1136"/>
      <c r="H11" s="1136"/>
      <c r="I11" s="1136"/>
      <c r="J11" s="1136"/>
      <c r="K11" s="1136"/>
      <c r="L11" s="1136"/>
      <c r="M11" s="1136"/>
      <c r="N11" s="1136"/>
      <c r="O11" s="1136"/>
      <c r="P11" s="1136"/>
      <c r="Q11" s="1136"/>
    </row>
    <row r="12" spans="1:18" ht="22.5" thickBot="1" x14ac:dyDescent="0.55000000000000004">
      <c r="A12" s="746"/>
      <c r="B12" s="747"/>
      <c r="C12" s="748"/>
      <c r="D12" s="748"/>
      <c r="E12" s="746"/>
      <c r="F12" s="746"/>
      <c r="G12" s="746"/>
      <c r="H12" s="746"/>
      <c r="I12" s="746"/>
      <c r="J12" s="746"/>
      <c r="K12" s="746"/>
      <c r="L12" s="746"/>
      <c r="M12" s="746"/>
      <c r="N12" s="746"/>
      <c r="O12" s="746"/>
      <c r="P12" s="746"/>
      <c r="Q12" s="746"/>
    </row>
    <row r="13" spans="1:18" ht="21.75" thickTop="1" x14ac:dyDescent="0.2">
      <c r="A13" s="1244" t="s">
        <v>211</v>
      </c>
      <c r="B13" s="1237" t="s">
        <v>687</v>
      </c>
      <c r="C13" s="733" t="s">
        <v>381</v>
      </c>
      <c r="D13" s="1237" t="s">
        <v>740</v>
      </c>
      <c r="E13" s="1239" t="s">
        <v>275</v>
      </c>
      <c r="F13" s="1240"/>
      <c r="G13" s="1240"/>
      <c r="H13" s="1240"/>
      <c r="I13" s="1240"/>
      <c r="J13" s="1240"/>
      <c r="K13" s="1240"/>
      <c r="L13" s="1240"/>
      <c r="M13" s="1240"/>
      <c r="N13" s="1240"/>
      <c r="O13" s="1240"/>
      <c r="P13" s="1241"/>
      <c r="Q13" s="1242" t="s">
        <v>362</v>
      </c>
    </row>
    <row r="14" spans="1:18" ht="31.5" customHeight="1" x14ac:dyDescent="0.2">
      <c r="A14" s="1245"/>
      <c r="B14" s="1238"/>
      <c r="C14" s="734" t="s">
        <v>746</v>
      </c>
      <c r="D14" s="1238"/>
      <c r="E14" s="735" t="s">
        <v>229</v>
      </c>
      <c r="F14" s="735" t="s">
        <v>383</v>
      </c>
      <c r="G14" s="735" t="s">
        <v>231</v>
      </c>
      <c r="H14" s="735" t="s">
        <v>384</v>
      </c>
      <c r="I14" s="735" t="s">
        <v>233</v>
      </c>
      <c r="J14" s="735" t="s">
        <v>234</v>
      </c>
      <c r="K14" s="735" t="s">
        <v>235</v>
      </c>
      <c r="L14" s="735" t="s">
        <v>236</v>
      </c>
      <c r="M14" s="735" t="s">
        <v>237</v>
      </c>
      <c r="N14" s="735" t="s">
        <v>238</v>
      </c>
      <c r="O14" s="735" t="s">
        <v>239</v>
      </c>
      <c r="P14" s="735" t="s">
        <v>240</v>
      </c>
      <c r="Q14" s="1243"/>
    </row>
    <row r="15" spans="1:18" ht="21.75" x14ac:dyDescent="0.5">
      <c r="A15" s="213"/>
      <c r="B15" s="214"/>
      <c r="C15" s="215"/>
      <c r="D15" s="215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6"/>
      <c r="R15" s="765"/>
    </row>
    <row r="16" spans="1:18" ht="21.75" x14ac:dyDescent="0.5">
      <c r="A16" s="213"/>
      <c r="B16" s="214"/>
      <c r="C16" s="215"/>
      <c r="D16" s="215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6"/>
    </row>
    <row r="17" spans="1:17" ht="21.75" x14ac:dyDescent="0.5">
      <c r="A17" s="213"/>
      <c r="B17" s="214"/>
      <c r="C17" s="215"/>
      <c r="D17" s="215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6"/>
    </row>
    <row r="18" spans="1:17" ht="21.75" x14ac:dyDescent="0.5">
      <c r="A18" s="213"/>
      <c r="B18" s="214"/>
      <c r="C18" s="215"/>
      <c r="D18" s="215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6"/>
    </row>
    <row r="19" spans="1:17" ht="21.75" x14ac:dyDescent="0.5">
      <c r="A19" s="213"/>
      <c r="B19" s="214"/>
      <c r="C19" s="215"/>
      <c r="D19" s="215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6"/>
    </row>
    <row r="20" spans="1:17" ht="22.5" thickBot="1" x14ac:dyDescent="0.55000000000000004">
      <c r="A20" s="217"/>
      <c r="B20" s="218"/>
      <c r="C20" s="219"/>
      <c r="D20" s="219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20"/>
    </row>
    <row r="21" spans="1:17" ht="24.75" thickTop="1" x14ac:dyDescent="0.55000000000000004">
      <c r="A21" s="32"/>
      <c r="B21" s="657" t="s">
        <v>627</v>
      </c>
      <c r="C21" s="658"/>
      <c r="D21" s="658"/>
      <c r="E21" s="658"/>
      <c r="F21" s="658"/>
      <c r="G21" s="658"/>
    </row>
  </sheetData>
  <mergeCells count="12">
    <mergeCell ref="A2:Q2"/>
    <mergeCell ref="A11:Q11"/>
    <mergeCell ref="B4:B5"/>
    <mergeCell ref="E4:P4"/>
    <mergeCell ref="B13:B14"/>
    <mergeCell ref="E13:P13"/>
    <mergeCell ref="Q4:Q5"/>
    <mergeCell ref="Q13:Q14"/>
    <mergeCell ref="A4:A5"/>
    <mergeCell ref="A13:A14"/>
    <mergeCell ref="D13:D14"/>
    <mergeCell ref="D4:D5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300" r:id="rId1"/>
  <headerFooter>
    <oddFooter>&amp;C&amp;"Cordia New,ธรรมดา"&amp;14 33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U45"/>
  <sheetViews>
    <sheetView showGridLines="0" view="pageBreakPreview" zoomScaleNormal="100" zoomScaleSheetLayoutView="100" workbookViewId="0">
      <selection activeCell="B45" sqref="B45:L45"/>
    </sheetView>
  </sheetViews>
  <sheetFormatPr defaultRowHeight="12.75" x14ac:dyDescent="0.2"/>
  <cols>
    <col min="1" max="1" width="4.140625" customWidth="1"/>
    <col min="7" max="7" width="1.85546875" customWidth="1"/>
    <col min="11" max="11" width="12.42578125" customWidth="1"/>
    <col min="12" max="12" width="3.42578125" customWidth="1"/>
  </cols>
  <sheetData>
    <row r="1" spans="2:21" ht="31.5" customHeight="1" x14ac:dyDescent="0.5">
      <c r="B1" s="1246" t="s">
        <v>698</v>
      </c>
      <c r="C1" s="1246"/>
      <c r="D1" s="1246"/>
      <c r="E1" s="1246"/>
      <c r="F1" s="1246"/>
      <c r="G1" s="1246"/>
      <c r="H1" s="1246"/>
      <c r="I1" s="1246"/>
      <c r="J1" s="1246"/>
      <c r="K1" s="1246"/>
      <c r="L1" s="66"/>
      <c r="M1" s="66"/>
    </row>
    <row r="2" spans="2:21" ht="10.5" customHeight="1" x14ac:dyDescent="0.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2:21" ht="24" customHeight="1" x14ac:dyDescent="0.55000000000000004">
      <c r="B3" s="981" t="s">
        <v>32</v>
      </c>
      <c r="C3" s="981"/>
      <c r="D3" s="981"/>
      <c r="E3" s="981"/>
      <c r="F3" s="981"/>
      <c r="G3" s="981"/>
      <c r="H3" s="981"/>
      <c r="I3" s="981"/>
      <c r="J3" s="981"/>
      <c r="K3" s="981"/>
      <c r="L3" s="5"/>
      <c r="M3" s="5"/>
    </row>
    <row r="4" spans="2:21" ht="23.25" customHeight="1" x14ac:dyDescent="0.55000000000000004">
      <c r="B4" s="981"/>
      <c r="C4" s="981"/>
      <c r="D4" s="981"/>
      <c r="E4" s="981"/>
      <c r="F4" s="981"/>
      <c r="G4" s="981"/>
      <c r="H4" s="981"/>
      <c r="I4" s="981"/>
      <c r="J4" s="981"/>
      <c r="K4" s="981"/>
      <c r="L4" s="4"/>
      <c r="M4" s="4"/>
    </row>
    <row r="5" spans="2:21" ht="8.25" customHeight="1" x14ac:dyDescent="0.55000000000000004">
      <c r="B5" s="49"/>
      <c r="C5" s="49"/>
      <c r="D5" s="49"/>
      <c r="E5" s="49"/>
      <c r="F5" s="49"/>
      <c r="G5" s="49"/>
      <c r="H5" s="49"/>
      <c r="I5" s="49"/>
      <c r="J5" s="49"/>
      <c r="K5" s="49"/>
      <c r="L5" s="4"/>
      <c r="M5" s="4"/>
    </row>
    <row r="6" spans="2:21" ht="24" x14ac:dyDescent="0.55000000000000004">
      <c r="B6" s="1247" t="s">
        <v>31</v>
      </c>
      <c r="C6" s="1247"/>
      <c r="D6" s="1247"/>
      <c r="E6" s="1247"/>
      <c r="F6" s="1247"/>
      <c r="G6" s="1247"/>
      <c r="H6" s="1247"/>
      <c r="I6" s="1247"/>
      <c r="J6" s="1247"/>
      <c r="K6" s="1247"/>
      <c r="L6" s="65"/>
      <c r="M6" s="65"/>
    </row>
    <row r="7" spans="2:21" ht="5.25" customHeight="1" x14ac:dyDescent="0.55000000000000004"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65"/>
      <c r="M7" s="65"/>
    </row>
    <row r="8" spans="2:21" s="69" customFormat="1" ht="21.75" x14ac:dyDescent="0.5">
      <c r="B8" s="11" t="s">
        <v>200</v>
      </c>
      <c r="C8" s="23"/>
      <c r="D8" s="953" t="s">
        <v>259</v>
      </c>
      <c r="E8" s="953"/>
      <c r="F8" s="953"/>
      <c r="G8" s="12"/>
      <c r="H8" s="23"/>
      <c r="I8" s="952" t="s">
        <v>260</v>
      </c>
      <c r="J8" s="952"/>
      <c r="K8" s="952"/>
    </row>
    <row r="9" spans="2:21" s="23" customFormat="1" ht="21.75" x14ac:dyDescent="0.5">
      <c r="B9" s="11"/>
      <c r="D9" s="12" t="s">
        <v>605</v>
      </c>
      <c r="E9" s="12"/>
      <c r="F9" s="12"/>
      <c r="G9" s="12"/>
      <c r="I9" s="12" t="s">
        <v>605</v>
      </c>
      <c r="J9" s="528"/>
      <c r="K9" s="528"/>
    </row>
    <row r="10" spans="2:21" s="69" customFormat="1" ht="21.75" x14ac:dyDescent="0.5">
      <c r="B10" s="23"/>
      <c r="C10" s="23"/>
      <c r="D10" s="953" t="s">
        <v>262</v>
      </c>
      <c r="E10" s="953"/>
      <c r="F10" s="953"/>
      <c r="G10" s="12"/>
      <c r="H10" s="23"/>
      <c r="I10" s="952" t="s">
        <v>448</v>
      </c>
      <c r="J10" s="952"/>
      <c r="K10" s="952"/>
    </row>
    <row r="11" spans="2:21" s="69" customFormat="1" ht="21.75" x14ac:dyDescent="0.5">
      <c r="B11" s="23"/>
      <c r="C11" s="23"/>
      <c r="D11" s="12" t="s">
        <v>59</v>
      </c>
      <c r="E11" s="12"/>
      <c r="F11" s="12"/>
      <c r="G11" s="12"/>
      <c r="H11" s="23"/>
      <c r="I11" s="12" t="s">
        <v>64</v>
      </c>
      <c r="J11" s="528"/>
      <c r="K11" s="528"/>
    </row>
    <row r="12" spans="2:21" s="69" customFormat="1" ht="21.75" x14ac:dyDescent="0.5">
      <c r="B12" s="11" t="s">
        <v>261</v>
      </c>
      <c r="C12" s="23"/>
      <c r="D12" s="952" t="s">
        <v>61</v>
      </c>
      <c r="E12" s="952"/>
      <c r="F12" s="952"/>
      <c r="G12" s="528"/>
      <c r="H12" s="23"/>
      <c r="I12" s="952" t="s">
        <v>606</v>
      </c>
      <c r="J12" s="952"/>
      <c r="K12" s="952"/>
    </row>
    <row r="13" spans="2:21" s="69" customFormat="1" ht="21.75" x14ac:dyDescent="0.5">
      <c r="B13" s="11"/>
      <c r="C13" s="23"/>
      <c r="D13" s="12" t="s">
        <v>607</v>
      </c>
      <c r="E13" s="528"/>
      <c r="F13" s="528"/>
      <c r="G13" s="528"/>
      <c r="H13" s="23"/>
      <c r="I13" s="12" t="s">
        <v>601</v>
      </c>
      <c r="J13" s="528"/>
      <c r="K13" s="528"/>
    </row>
    <row r="14" spans="2:21" s="69" customFormat="1" ht="21.75" x14ac:dyDescent="0.5">
      <c r="B14" s="11"/>
      <c r="C14" s="23"/>
      <c r="D14" s="12" t="s">
        <v>68</v>
      </c>
      <c r="E14" s="528"/>
      <c r="F14" s="528"/>
      <c r="G14" s="528"/>
      <c r="H14" s="23"/>
      <c r="I14" s="12"/>
      <c r="J14" s="528"/>
      <c r="K14" s="528"/>
    </row>
    <row r="15" spans="2:21" s="69" customFormat="1" ht="21.75" x14ac:dyDescent="0.5">
      <c r="B15" s="11" t="s">
        <v>261</v>
      </c>
      <c r="C15" s="23"/>
      <c r="D15" s="952" t="s">
        <v>263</v>
      </c>
      <c r="E15" s="952"/>
      <c r="F15" s="952"/>
      <c r="G15" s="528"/>
      <c r="H15" s="23"/>
      <c r="I15" s="952"/>
      <c r="J15" s="952"/>
      <c r="K15" s="952"/>
    </row>
    <row r="16" spans="2:21" ht="24" x14ac:dyDescent="0.55000000000000004">
      <c r="B16" s="764" t="s">
        <v>719</v>
      </c>
      <c r="C16" s="329"/>
      <c r="D16" s="329"/>
      <c r="E16" s="329"/>
      <c r="F16" s="329"/>
      <c r="G16" s="329"/>
      <c r="H16" s="329"/>
      <c r="I16" s="329"/>
      <c r="J16" s="329"/>
      <c r="K16" s="329"/>
      <c r="L16" s="37"/>
      <c r="M16" s="922"/>
      <c r="N16" s="941"/>
      <c r="O16" s="941"/>
      <c r="P16" s="941"/>
      <c r="Q16" s="941"/>
      <c r="R16" s="941"/>
      <c r="S16" s="941"/>
      <c r="T16" s="941"/>
      <c r="U16" s="941"/>
    </row>
    <row r="17" spans="2:13" ht="10.5" customHeight="1" thickBot="1" x14ac:dyDescent="0.55000000000000004">
      <c r="C17" s="29"/>
      <c r="D17" s="323"/>
      <c r="E17" s="323"/>
      <c r="F17" s="323"/>
      <c r="G17" s="323"/>
      <c r="H17" s="323"/>
      <c r="I17" s="323"/>
      <c r="J17" s="323"/>
      <c r="K17" s="323"/>
    </row>
    <row r="18" spans="2:13" ht="12.75" customHeight="1" x14ac:dyDescent="0.2">
      <c r="B18" s="992" t="s">
        <v>684</v>
      </c>
      <c r="C18" s="993"/>
      <c r="D18" s="993"/>
      <c r="E18" s="993"/>
      <c r="F18" s="993"/>
      <c r="G18" s="993"/>
      <c r="H18" s="993"/>
      <c r="I18" s="993"/>
      <c r="J18" s="993"/>
      <c r="K18" s="993"/>
      <c r="L18" s="994"/>
    </row>
    <row r="19" spans="2:13" ht="26.25" hidden="1" customHeight="1" x14ac:dyDescent="0.2">
      <c r="B19" s="995"/>
      <c r="C19" s="996"/>
      <c r="D19" s="996"/>
      <c r="E19" s="996"/>
      <c r="F19" s="996"/>
      <c r="G19" s="996"/>
      <c r="H19" s="996"/>
      <c r="I19" s="996"/>
      <c r="J19" s="996"/>
      <c r="K19" s="996"/>
      <c r="L19" s="997"/>
    </row>
    <row r="20" spans="2:13" ht="26.25" hidden="1" customHeight="1" thickBot="1" x14ac:dyDescent="0.25">
      <c r="B20" s="995"/>
      <c r="C20" s="996"/>
      <c r="D20" s="996"/>
      <c r="E20" s="996"/>
      <c r="F20" s="996"/>
      <c r="G20" s="996"/>
      <c r="H20" s="996"/>
      <c r="I20" s="996"/>
      <c r="J20" s="996"/>
      <c r="K20" s="996"/>
      <c r="L20" s="997"/>
    </row>
    <row r="21" spans="2:13" ht="26.25" customHeight="1" x14ac:dyDescent="0.2">
      <c r="B21" s="995"/>
      <c r="C21" s="996"/>
      <c r="D21" s="996"/>
      <c r="E21" s="996"/>
      <c r="F21" s="996"/>
      <c r="G21" s="996"/>
      <c r="H21" s="996"/>
      <c r="I21" s="996"/>
      <c r="J21" s="996"/>
      <c r="K21" s="996"/>
      <c r="L21" s="997"/>
    </row>
    <row r="22" spans="2:13" ht="26.25" hidden="1" customHeight="1" x14ac:dyDescent="0.2">
      <c r="B22" s="995"/>
      <c r="C22" s="996"/>
      <c r="D22" s="996"/>
      <c r="E22" s="996"/>
      <c r="F22" s="996"/>
      <c r="G22" s="996"/>
      <c r="H22" s="996"/>
      <c r="I22" s="996"/>
      <c r="J22" s="996"/>
      <c r="K22" s="996"/>
      <c r="L22" s="997"/>
    </row>
    <row r="23" spans="2:13" ht="26.25" customHeight="1" x14ac:dyDescent="0.2">
      <c r="B23" s="995"/>
      <c r="C23" s="996"/>
      <c r="D23" s="996"/>
      <c r="E23" s="996"/>
      <c r="F23" s="996"/>
      <c r="G23" s="996"/>
      <c r="H23" s="996"/>
      <c r="I23" s="996"/>
      <c r="J23" s="996"/>
      <c r="K23" s="996"/>
      <c r="L23" s="997"/>
    </row>
    <row r="24" spans="2:13" ht="12.75" customHeight="1" x14ac:dyDescent="0.2">
      <c r="B24" s="995"/>
      <c r="C24" s="996"/>
      <c r="D24" s="996"/>
      <c r="E24" s="996"/>
      <c r="F24" s="996"/>
      <c r="G24" s="996"/>
      <c r="H24" s="996"/>
      <c r="I24" s="996"/>
      <c r="J24" s="996"/>
      <c r="K24" s="996"/>
      <c r="L24" s="997"/>
    </row>
    <row r="25" spans="2:13" ht="26.25" customHeight="1" x14ac:dyDescent="0.2">
      <c r="B25" s="995"/>
      <c r="C25" s="996"/>
      <c r="D25" s="996"/>
      <c r="E25" s="996"/>
      <c r="F25" s="996"/>
      <c r="G25" s="996"/>
      <c r="H25" s="996"/>
      <c r="I25" s="996"/>
      <c r="J25" s="996"/>
      <c r="K25" s="996"/>
      <c r="L25" s="997"/>
    </row>
    <row r="26" spans="2:13" ht="12.75" customHeight="1" x14ac:dyDescent="0.2">
      <c r="B26" s="995"/>
      <c r="C26" s="996"/>
      <c r="D26" s="996"/>
      <c r="E26" s="996"/>
      <c r="F26" s="996"/>
      <c r="G26" s="996"/>
      <c r="H26" s="996"/>
      <c r="I26" s="996"/>
      <c r="J26" s="996"/>
      <c r="K26" s="996"/>
      <c r="L26" s="997"/>
    </row>
    <row r="27" spans="2:13" ht="12.75" customHeight="1" x14ac:dyDescent="0.2">
      <c r="B27" s="995"/>
      <c r="C27" s="996"/>
      <c r="D27" s="996"/>
      <c r="E27" s="996"/>
      <c r="F27" s="996"/>
      <c r="G27" s="996"/>
      <c r="H27" s="996"/>
      <c r="I27" s="996"/>
      <c r="J27" s="996"/>
      <c r="K27" s="996"/>
      <c r="L27" s="997"/>
    </row>
    <row r="28" spans="2:13" ht="12.75" customHeight="1" thickBot="1" x14ac:dyDescent="0.25">
      <c r="B28" s="998"/>
      <c r="C28" s="999"/>
      <c r="D28" s="999"/>
      <c r="E28" s="999"/>
      <c r="F28" s="999"/>
      <c r="G28" s="999"/>
      <c r="H28" s="999"/>
      <c r="I28" s="999"/>
      <c r="J28" s="999"/>
      <c r="K28" s="999"/>
      <c r="L28" s="1000"/>
    </row>
    <row r="29" spans="2:13" ht="24" x14ac:dyDescent="0.55000000000000004">
      <c r="B29" s="951" t="s">
        <v>704</v>
      </c>
      <c r="C29" s="951"/>
      <c r="D29" s="951"/>
      <c r="E29" s="951"/>
      <c r="F29" s="951"/>
      <c r="G29" s="951"/>
      <c r="H29" s="951"/>
      <c r="I29" s="951"/>
      <c r="J29" s="951"/>
      <c r="K29" s="951"/>
      <c r="L29" s="5"/>
      <c r="M29" s="5"/>
    </row>
    <row r="30" spans="2:13" ht="13.5" customHeight="1" thickBot="1" x14ac:dyDescent="0.6">
      <c r="B30" s="4"/>
      <c r="C30" s="4"/>
      <c r="D30" s="4"/>
      <c r="E30" s="4"/>
      <c r="F30" s="4"/>
      <c r="G30" s="4"/>
      <c r="H30" s="4"/>
      <c r="I30" s="4"/>
      <c r="J30" s="4"/>
      <c r="K30" s="4"/>
      <c r="L30" s="5"/>
      <c r="M30" s="5"/>
    </row>
    <row r="31" spans="2:13" ht="12.75" customHeight="1" x14ac:dyDescent="0.2">
      <c r="B31" s="992" t="s">
        <v>685</v>
      </c>
      <c r="C31" s="993"/>
      <c r="D31" s="993"/>
      <c r="E31" s="993"/>
      <c r="F31" s="993"/>
      <c r="G31" s="993"/>
      <c r="H31" s="993"/>
      <c r="I31" s="993"/>
      <c r="J31" s="993"/>
      <c r="K31" s="993"/>
      <c r="L31" s="994"/>
    </row>
    <row r="32" spans="2:13" ht="23.25" customHeight="1" x14ac:dyDescent="0.2">
      <c r="B32" s="995"/>
      <c r="C32" s="996"/>
      <c r="D32" s="996"/>
      <c r="E32" s="996"/>
      <c r="F32" s="996"/>
      <c r="G32" s="996"/>
      <c r="H32" s="996"/>
      <c r="I32" s="996"/>
      <c r="J32" s="996"/>
      <c r="K32" s="996"/>
      <c r="L32" s="997"/>
    </row>
    <row r="33" spans="1:12" ht="23.25" hidden="1" customHeight="1" thickBot="1" x14ac:dyDescent="0.25">
      <c r="B33" s="995"/>
      <c r="C33" s="996"/>
      <c r="D33" s="996"/>
      <c r="E33" s="996"/>
      <c r="F33" s="996"/>
      <c r="G33" s="996"/>
      <c r="H33" s="996"/>
      <c r="I33" s="996"/>
      <c r="J33" s="996"/>
      <c r="K33" s="996"/>
      <c r="L33" s="997"/>
    </row>
    <row r="34" spans="1:12" ht="23.25" hidden="1" customHeight="1" x14ac:dyDescent="0.2">
      <c r="B34" s="995"/>
      <c r="C34" s="996"/>
      <c r="D34" s="996"/>
      <c r="E34" s="996"/>
      <c r="F34" s="996"/>
      <c r="G34" s="996"/>
      <c r="H34" s="996"/>
      <c r="I34" s="996"/>
      <c r="J34" s="996"/>
      <c r="K34" s="996"/>
      <c r="L34" s="997"/>
    </row>
    <row r="35" spans="1:12" ht="23.25" customHeight="1" x14ac:dyDescent="0.2">
      <c r="B35" s="995"/>
      <c r="C35" s="996"/>
      <c r="D35" s="996"/>
      <c r="E35" s="996"/>
      <c r="F35" s="996"/>
      <c r="G35" s="996"/>
      <c r="H35" s="996"/>
      <c r="I35" s="996"/>
      <c r="J35" s="996"/>
      <c r="K35" s="996"/>
      <c r="L35" s="997"/>
    </row>
    <row r="36" spans="1:12" ht="26.25" customHeight="1" x14ac:dyDescent="0.2">
      <c r="B36" s="995"/>
      <c r="C36" s="996"/>
      <c r="D36" s="996"/>
      <c r="E36" s="996"/>
      <c r="F36" s="996"/>
      <c r="G36" s="996"/>
      <c r="H36" s="996"/>
      <c r="I36" s="996"/>
      <c r="J36" s="996"/>
      <c r="K36" s="996"/>
      <c r="L36" s="997"/>
    </row>
    <row r="37" spans="1:12" ht="26.25" customHeight="1" x14ac:dyDescent="0.2">
      <c r="B37" s="995"/>
      <c r="C37" s="996"/>
      <c r="D37" s="996"/>
      <c r="E37" s="996"/>
      <c r="F37" s="996"/>
      <c r="G37" s="996"/>
      <c r="H37" s="996"/>
      <c r="I37" s="996"/>
      <c r="J37" s="996"/>
      <c r="K37" s="996"/>
      <c r="L37" s="997"/>
    </row>
    <row r="38" spans="1:12" ht="12.75" customHeight="1" x14ac:dyDescent="0.2">
      <c r="B38" s="995"/>
      <c r="C38" s="996"/>
      <c r="D38" s="996"/>
      <c r="E38" s="996"/>
      <c r="F38" s="996"/>
      <c r="G38" s="996"/>
      <c r="H38" s="996"/>
      <c r="I38" s="996"/>
      <c r="J38" s="996"/>
      <c r="K38" s="996"/>
      <c r="L38" s="997"/>
    </row>
    <row r="39" spans="1:12" ht="12.75" hidden="1" customHeight="1" x14ac:dyDescent="0.2">
      <c r="B39" s="995"/>
      <c r="C39" s="996"/>
      <c r="D39" s="996"/>
      <c r="E39" s="996"/>
      <c r="F39" s="996"/>
      <c r="G39" s="996"/>
      <c r="H39" s="996"/>
      <c r="I39" s="996"/>
      <c r="J39" s="996"/>
      <c r="K39" s="996"/>
      <c r="L39" s="997"/>
    </row>
    <row r="40" spans="1:12" ht="12.75" hidden="1" customHeight="1" x14ac:dyDescent="0.2">
      <c r="B40" s="995"/>
      <c r="C40" s="996"/>
      <c r="D40" s="996"/>
      <c r="E40" s="996"/>
      <c r="F40" s="996"/>
      <c r="G40" s="996"/>
      <c r="H40" s="996"/>
      <c r="I40" s="996"/>
      <c r="J40" s="996"/>
      <c r="K40" s="996"/>
      <c r="L40" s="997"/>
    </row>
    <row r="41" spans="1:12" ht="12.75" customHeight="1" thickBot="1" x14ac:dyDescent="0.25">
      <c r="B41" s="998"/>
      <c r="C41" s="999"/>
      <c r="D41" s="999"/>
      <c r="E41" s="999"/>
      <c r="F41" s="999"/>
      <c r="G41" s="999"/>
      <c r="H41" s="999"/>
      <c r="I41" s="999"/>
      <c r="J41" s="999"/>
      <c r="K41" s="999"/>
      <c r="L41" s="1000"/>
    </row>
    <row r="42" spans="1:12" ht="24" x14ac:dyDescent="0.55000000000000004">
      <c r="B42" s="951" t="s">
        <v>706</v>
      </c>
      <c r="C42" s="951"/>
      <c r="D42" s="951"/>
      <c r="E42" s="951"/>
      <c r="F42" s="951"/>
      <c r="G42" s="951"/>
      <c r="H42" s="951"/>
      <c r="I42" s="951"/>
      <c r="J42" s="951"/>
      <c r="K42" s="951"/>
      <c r="L42" s="5"/>
    </row>
    <row r="43" spans="1:12" ht="9.75" customHeight="1" x14ac:dyDescent="0.55000000000000004">
      <c r="B43" s="4"/>
      <c r="C43" s="4"/>
      <c r="D43" s="4"/>
      <c r="E43" s="4"/>
      <c r="F43" s="4"/>
      <c r="G43" s="4"/>
      <c r="H43" s="4"/>
      <c r="I43" s="4"/>
      <c r="J43" s="4"/>
      <c r="K43" s="4"/>
      <c r="L43" s="5"/>
    </row>
    <row r="44" spans="1:12" ht="24" x14ac:dyDescent="0.55000000000000004">
      <c r="B44" s="1248" t="s">
        <v>798</v>
      </c>
      <c r="C44" s="922"/>
      <c r="D44" s="922"/>
      <c r="E44" s="922"/>
      <c r="F44" s="922"/>
      <c r="G44" s="922"/>
      <c r="H44" s="922"/>
      <c r="I44" s="922"/>
      <c r="J44" s="922"/>
      <c r="K44" s="922"/>
      <c r="L44" s="36"/>
    </row>
    <row r="45" spans="1:12" ht="21.75" x14ac:dyDescent="0.5">
      <c r="A45" s="23"/>
      <c r="B45" s="991" t="s">
        <v>65</v>
      </c>
      <c r="C45" s="991"/>
      <c r="D45" s="991"/>
      <c r="E45" s="991"/>
      <c r="F45" s="991"/>
      <c r="G45" s="991"/>
      <c r="H45" s="991"/>
      <c r="I45" s="991"/>
      <c r="J45" s="991"/>
      <c r="K45" s="991"/>
      <c r="L45" s="991"/>
    </row>
  </sheetData>
  <mergeCells count="18">
    <mergeCell ref="B45:L45"/>
    <mergeCell ref="D15:F15"/>
    <mergeCell ref="I15:K15"/>
    <mergeCell ref="B42:K42"/>
    <mergeCell ref="B44:K44"/>
    <mergeCell ref="B29:K29"/>
    <mergeCell ref="B18:L28"/>
    <mergeCell ref="B31:L41"/>
    <mergeCell ref="B1:K1"/>
    <mergeCell ref="B3:K4"/>
    <mergeCell ref="B6:K6"/>
    <mergeCell ref="D8:F8"/>
    <mergeCell ref="I8:K8"/>
    <mergeCell ref="M16:U16"/>
    <mergeCell ref="D10:F10"/>
    <mergeCell ref="I10:K10"/>
    <mergeCell ref="D12:F12"/>
    <mergeCell ref="I12:K12"/>
  </mergeCells>
  <phoneticPr fontId="18" type="noConversion"/>
  <pageMargins left="0.74803149606299213" right="0.35433070866141736" top="0.98425196850393704" bottom="0.98425196850393704" header="0.51181102362204722" footer="0.51181102362204722"/>
  <pageSetup paperSize="9" scale="94" orientation="portrait" verticalDpi="300" r:id="rId1"/>
  <headerFooter alignWithMargins="0">
    <oddFooter>&amp;C&amp;"CordiaUPC,ธรรมดา"&amp;14 34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40" r:id="rId4" name="Check Box 8">
              <controlPr defaultSize="0" autoFill="0" autoLine="0" autoPict="0">
                <anchor moveWithCells="1">
                  <from>
                    <xdr:col>2</xdr:col>
                    <xdr:colOff>314325</xdr:colOff>
                    <xdr:row>7</xdr:row>
                    <xdr:rowOff>38100</xdr:rowOff>
                  </from>
                  <to>
                    <xdr:col>3</xdr:col>
                    <xdr:colOff>409575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1" r:id="rId5" name="Check Box 9">
              <controlPr defaultSize="0" autoFill="0" autoLine="0" autoPict="0">
                <anchor moveWithCells="1">
                  <from>
                    <xdr:col>2</xdr:col>
                    <xdr:colOff>314325</xdr:colOff>
                    <xdr:row>9</xdr:row>
                    <xdr:rowOff>38100</xdr:rowOff>
                  </from>
                  <to>
                    <xdr:col>3</xdr:col>
                    <xdr:colOff>409575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2" r:id="rId6" name="Check Box 10">
              <controlPr defaultSize="0" autoFill="0" autoLine="0" autoPict="0">
                <anchor moveWithCells="1">
                  <from>
                    <xdr:col>2</xdr:col>
                    <xdr:colOff>314325</xdr:colOff>
                    <xdr:row>11</xdr:row>
                    <xdr:rowOff>38100</xdr:rowOff>
                  </from>
                  <to>
                    <xdr:col>3</xdr:col>
                    <xdr:colOff>409575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3" r:id="rId7" name="Check Box 11">
              <controlPr defaultSize="0" autoFill="0" autoLine="0" autoPict="0">
                <anchor moveWithCells="1">
                  <from>
                    <xdr:col>7</xdr:col>
                    <xdr:colOff>314325</xdr:colOff>
                    <xdr:row>7</xdr:row>
                    <xdr:rowOff>38100</xdr:rowOff>
                  </from>
                  <to>
                    <xdr:col>8</xdr:col>
                    <xdr:colOff>409575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4" r:id="rId8" name="Check Box 12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38100</xdr:rowOff>
                  </from>
                  <to>
                    <xdr:col>8</xdr:col>
                    <xdr:colOff>409575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5" r:id="rId9" name="Check Box 13">
              <controlPr defaultSize="0" autoFill="0" autoLine="0" autoPict="0">
                <anchor moveWithCells="1">
                  <from>
                    <xdr:col>7</xdr:col>
                    <xdr:colOff>314325</xdr:colOff>
                    <xdr:row>11</xdr:row>
                    <xdr:rowOff>38100</xdr:rowOff>
                  </from>
                  <to>
                    <xdr:col>8</xdr:col>
                    <xdr:colOff>409575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6" r:id="rId10" name="Check Box 14">
              <controlPr defaultSize="0" autoFill="0" autoLine="0" autoPict="0">
                <anchor moveWithCells="1">
                  <from>
                    <xdr:col>2</xdr:col>
                    <xdr:colOff>314325</xdr:colOff>
                    <xdr:row>14</xdr:row>
                    <xdr:rowOff>38100</xdr:rowOff>
                  </from>
                  <to>
                    <xdr:col>3</xdr:col>
                    <xdr:colOff>409575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7" r:id="rId11" name="Check Box 15">
              <controlPr defaultSize="0" autoFill="0" autoLine="0" autoPict="0">
                <anchor moveWithCells="1">
                  <from>
                    <xdr:col>2</xdr:col>
                    <xdr:colOff>314325</xdr:colOff>
                    <xdr:row>14</xdr:row>
                    <xdr:rowOff>38100</xdr:rowOff>
                  </from>
                  <to>
                    <xdr:col>3</xdr:col>
                    <xdr:colOff>409575</xdr:colOff>
                    <xdr:row>14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W30"/>
  <sheetViews>
    <sheetView showGridLines="0" view="pageBreakPreview" zoomScaleNormal="100" zoomScaleSheetLayoutView="100" workbookViewId="0">
      <selection activeCell="B30" sqref="B30:L30"/>
    </sheetView>
  </sheetViews>
  <sheetFormatPr defaultRowHeight="12.75" x14ac:dyDescent="0.2"/>
  <cols>
    <col min="1" max="1" width="4.140625" customWidth="1"/>
    <col min="7" max="7" width="1.85546875" customWidth="1"/>
    <col min="11" max="11" width="12.42578125" customWidth="1"/>
    <col min="12" max="12" width="3.42578125" customWidth="1"/>
  </cols>
  <sheetData>
    <row r="1" spans="2:23" ht="24" x14ac:dyDescent="0.55000000000000004">
      <c r="B1" s="764" t="s">
        <v>723</v>
      </c>
      <c r="C1" s="329"/>
      <c r="D1" s="329"/>
      <c r="E1" s="329"/>
      <c r="F1" s="329"/>
      <c r="G1" s="329"/>
      <c r="H1" s="329"/>
      <c r="I1" s="329"/>
      <c r="J1" s="329"/>
      <c r="K1" s="329"/>
      <c r="L1" s="37"/>
      <c r="M1" s="922"/>
      <c r="N1" s="941"/>
      <c r="O1" s="941"/>
      <c r="P1" s="941"/>
      <c r="Q1" s="941"/>
      <c r="R1" s="941"/>
      <c r="S1" s="941"/>
      <c r="T1" s="941"/>
      <c r="U1" s="941"/>
      <c r="V1" s="941"/>
      <c r="W1" s="941"/>
    </row>
    <row r="2" spans="2:23" ht="10.5" customHeight="1" thickBot="1" x14ac:dyDescent="0.55000000000000004">
      <c r="C2" s="29"/>
      <c r="D2" s="323"/>
      <c r="E2" s="323"/>
      <c r="F2" s="323"/>
      <c r="G2" s="323"/>
      <c r="H2" s="323"/>
      <c r="I2" s="323"/>
      <c r="J2" s="323"/>
      <c r="K2" s="323"/>
    </row>
    <row r="3" spans="2:23" ht="12.75" customHeight="1" x14ac:dyDescent="0.2">
      <c r="B3" s="992" t="s">
        <v>724</v>
      </c>
      <c r="C3" s="993"/>
      <c r="D3" s="993"/>
      <c r="E3" s="993"/>
      <c r="F3" s="993"/>
      <c r="G3" s="993"/>
      <c r="H3" s="993"/>
      <c r="I3" s="993"/>
      <c r="J3" s="993"/>
      <c r="K3" s="993"/>
      <c r="L3" s="994"/>
    </row>
    <row r="4" spans="2:23" ht="26.25" hidden="1" customHeight="1" x14ac:dyDescent="0.2">
      <c r="B4" s="995"/>
      <c r="C4" s="996"/>
      <c r="D4" s="996"/>
      <c r="E4" s="996"/>
      <c r="F4" s="996"/>
      <c r="G4" s="996"/>
      <c r="H4" s="996"/>
      <c r="I4" s="996"/>
      <c r="J4" s="996"/>
      <c r="K4" s="996"/>
      <c r="L4" s="997"/>
    </row>
    <row r="5" spans="2:23" ht="26.25" hidden="1" customHeight="1" thickBot="1" x14ac:dyDescent="0.25">
      <c r="B5" s="995"/>
      <c r="C5" s="996"/>
      <c r="D5" s="996"/>
      <c r="E5" s="996"/>
      <c r="F5" s="996"/>
      <c r="G5" s="996"/>
      <c r="H5" s="996"/>
      <c r="I5" s="996"/>
      <c r="J5" s="996"/>
      <c r="K5" s="996"/>
      <c r="L5" s="997"/>
    </row>
    <row r="6" spans="2:23" ht="26.25" customHeight="1" x14ac:dyDescent="0.2">
      <c r="B6" s="995"/>
      <c r="C6" s="996"/>
      <c r="D6" s="996"/>
      <c r="E6" s="996"/>
      <c r="F6" s="996"/>
      <c r="G6" s="996"/>
      <c r="H6" s="996"/>
      <c r="I6" s="996"/>
      <c r="J6" s="996"/>
      <c r="K6" s="996"/>
      <c r="L6" s="997"/>
    </row>
    <row r="7" spans="2:23" ht="26.25" hidden="1" customHeight="1" x14ac:dyDescent="0.2">
      <c r="B7" s="995"/>
      <c r="C7" s="996"/>
      <c r="D7" s="996"/>
      <c r="E7" s="996"/>
      <c r="F7" s="996"/>
      <c r="G7" s="996"/>
      <c r="H7" s="996"/>
      <c r="I7" s="996"/>
      <c r="J7" s="996"/>
      <c r="K7" s="996"/>
      <c r="L7" s="997"/>
    </row>
    <row r="8" spans="2:23" ht="26.25" customHeight="1" x14ac:dyDescent="0.2">
      <c r="B8" s="995"/>
      <c r="C8" s="996"/>
      <c r="D8" s="996"/>
      <c r="E8" s="996"/>
      <c r="F8" s="996"/>
      <c r="G8" s="996"/>
      <c r="H8" s="996"/>
      <c r="I8" s="996"/>
      <c r="J8" s="996"/>
      <c r="K8" s="996"/>
      <c r="L8" s="997"/>
      <c r="N8" s="728"/>
    </row>
    <row r="9" spans="2:23" ht="12.75" customHeight="1" x14ac:dyDescent="0.2">
      <c r="B9" s="995"/>
      <c r="C9" s="996"/>
      <c r="D9" s="996"/>
      <c r="E9" s="996"/>
      <c r="F9" s="996"/>
      <c r="G9" s="996"/>
      <c r="H9" s="996"/>
      <c r="I9" s="996"/>
      <c r="J9" s="996"/>
      <c r="K9" s="996"/>
      <c r="L9" s="997"/>
    </row>
    <row r="10" spans="2:23" ht="26.25" customHeight="1" x14ac:dyDescent="0.2">
      <c r="B10" s="995"/>
      <c r="C10" s="996"/>
      <c r="D10" s="996"/>
      <c r="E10" s="996"/>
      <c r="F10" s="996"/>
      <c r="G10" s="996"/>
      <c r="H10" s="996"/>
      <c r="I10" s="996"/>
      <c r="J10" s="996"/>
      <c r="K10" s="996"/>
      <c r="L10" s="997"/>
    </row>
    <row r="11" spans="2:23" ht="12.75" customHeight="1" x14ac:dyDescent="0.2">
      <c r="B11" s="995"/>
      <c r="C11" s="996"/>
      <c r="D11" s="996"/>
      <c r="E11" s="996"/>
      <c r="F11" s="996"/>
      <c r="G11" s="996"/>
      <c r="H11" s="996"/>
      <c r="I11" s="996"/>
      <c r="J11" s="996"/>
      <c r="K11" s="996"/>
      <c r="L11" s="997"/>
    </row>
    <row r="12" spans="2:23" ht="12.75" customHeight="1" x14ac:dyDescent="0.2">
      <c r="B12" s="995"/>
      <c r="C12" s="996"/>
      <c r="D12" s="996"/>
      <c r="E12" s="996"/>
      <c r="F12" s="996"/>
      <c r="G12" s="996"/>
      <c r="H12" s="996"/>
      <c r="I12" s="996"/>
      <c r="J12" s="996"/>
      <c r="K12" s="996"/>
      <c r="L12" s="997"/>
    </row>
    <row r="13" spans="2:23" ht="12.75" customHeight="1" thickBot="1" x14ac:dyDescent="0.25">
      <c r="B13" s="998"/>
      <c r="C13" s="999"/>
      <c r="D13" s="999"/>
      <c r="E13" s="999"/>
      <c r="F13" s="999"/>
      <c r="G13" s="999"/>
      <c r="H13" s="999"/>
      <c r="I13" s="999"/>
      <c r="J13" s="999"/>
      <c r="K13" s="999"/>
      <c r="L13" s="1000"/>
    </row>
    <row r="14" spans="2:23" ht="24" x14ac:dyDescent="0.55000000000000004">
      <c r="B14" s="951" t="s">
        <v>704</v>
      </c>
      <c r="C14" s="951"/>
      <c r="D14" s="951"/>
      <c r="E14" s="951"/>
      <c r="F14" s="951"/>
      <c r="G14" s="951"/>
      <c r="H14" s="951"/>
      <c r="I14" s="951"/>
      <c r="J14" s="951"/>
      <c r="K14" s="951"/>
      <c r="L14" s="5"/>
      <c r="M14" s="5"/>
    </row>
    <row r="15" spans="2:23" ht="13.5" customHeight="1" thickBot="1" x14ac:dyDescent="0.6">
      <c r="B15" s="4"/>
      <c r="C15" s="4"/>
      <c r="D15" s="4"/>
      <c r="E15" s="4"/>
      <c r="F15" s="4"/>
      <c r="G15" s="4"/>
      <c r="H15" s="4"/>
      <c r="I15" s="4"/>
      <c r="J15" s="4"/>
      <c r="K15" s="4"/>
      <c r="L15" s="5"/>
      <c r="M15" s="5"/>
    </row>
    <row r="16" spans="2:23" ht="12.75" customHeight="1" x14ac:dyDescent="0.2">
      <c r="B16" s="992" t="s">
        <v>725</v>
      </c>
      <c r="C16" s="993"/>
      <c r="D16" s="993"/>
      <c r="E16" s="993"/>
      <c r="F16" s="993"/>
      <c r="G16" s="993"/>
      <c r="H16" s="993"/>
      <c r="I16" s="993"/>
      <c r="J16" s="993"/>
      <c r="K16" s="993"/>
      <c r="L16" s="994"/>
    </row>
    <row r="17" spans="1:12" ht="23.25" customHeight="1" x14ac:dyDescent="0.2">
      <c r="B17" s="995"/>
      <c r="C17" s="996"/>
      <c r="D17" s="996"/>
      <c r="E17" s="996"/>
      <c r="F17" s="996"/>
      <c r="G17" s="996"/>
      <c r="H17" s="996"/>
      <c r="I17" s="996"/>
      <c r="J17" s="996"/>
      <c r="K17" s="996"/>
      <c r="L17" s="997"/>
    </row>
    <row r="18" spans="1:12" ht="23.25" hidden="1" customHeight="1" thickBot="1" x14ac:dyDescent="0.25">
      <c r="B18" s="995"/>
      <c r="C18" s="996"/>
      <c r="D18" s="996"/>
      <c r="E18" s="996"/>
      <c r="F18" s="996"/>
      <c r="G18" s="996"/>
      <c r="H18" s="996"/>
      <c r="I18" s="996"/>
      <c r="J18" s="996"/>
      <c r="K18" s="996"/>
      <c r="L18" s="997"/>
    </row>
    <row r="19" spans="1:12" ht="23.25" hidden="1" customHeight="1" x14ac:dyDescent="0.2">
      <c r="B19" s="995"/>
      <c r="C19" s="996"/>
      <c r="D19" s="996"/>
      <c r="E19" s="996"/>
      <c r="F19" s="996"/>
      <c r="G19" s="996"/>
      <c r="H19" s="996"/>
      <c r="I19" s="996"/>
      <c r="J19" s="996"/>
      <c r="K19" s="996"/>
      <c r="L19" s="997"/>
    </row>
    <row r="20" spans="1:12" ht="23.25" customHeight="1" x14ac:dyDescent="0.2">
      <c r="B20" s="995"/>
      <c r="C20" s="996"/>
      <c r="D20" s="996"/>
      <c r="E20" s="996"/>
      <c r="F20" s="996"/>
      <c r="G20" s="996"/>
      <c r="H20" s="996"/>
      <c r="I20" s="996"/>
      <c r="J20" s="996"/>
      <c r="K20" s="996"/>
      <c r="L20" s="997"/>
    </row>
    <row r="21" spans="1:12" ht="26.25" customHeight="1" x14ac:dyDescent="0.2">
      <c r="B21" s="995"/>
      <c r="C21" s="996"/>
      <c r="D21" s="996"/>
      <c r="E21" s="996"/>
      <c r="F21" s="996"/>
      <c r="G21" s="996"/>
      <c r="H21" s="996"/>
      <c r="I21" s="996"/>
      <c r="J21" s="996"/>
      <c r="K21" s="996"/>
      <c r="L21" s="997"/>
    </row>
    <row r="22" spans="1:12" ht="26.25" customHeight="1" x14ac:dyDescent="0.2">
      <c r="B22" s="995"/>
      <c r="C22" s="996"/>
      <c r="D22" s="996"/>
      <c r="E22" s="996"/>
      <c r="F22" s="996"/>
      <c r="G22" s="996"/>
      <c r="H22" s="996"/>
      <c r="I22" s="996"/>
      <c r="J22" s="996"/>
      <c r="K22" s="996"/>
      <c r="L22" s="997"/>
    </row>
    <row r="23" spans="1:12" ht="12.75" customHeight="1" x14ac:dyDescent="0.2">
      <c r="B23" s="995"/>
      <c r="C23" s="996"/>
      <c r="D23" s="996"/>
      <c r="E23" s="996"/>
      <c r="F23" s="996"/>
      <c r="G23" s="996"/>
      <c r="H23" s="996"/>
      <c r="I23" s="996"/>
      <c r="J23" s="996"/>
      <c r="K23" s="996"/>
      <c r="L23" s="997"/>
    </row>
    <row r="24" spans="1:12" ht="12.75" hidden="1" customHeight="1" x14ac:dyDescent="0.2">
      <c r="B24" s="995"/>
      <c r="C24" s="996"/>
      <c r="D24" s="996"/>
      <c r="E24" s="996"/>
      <c r="F24" s="996"/>
      <c r="G24" s="996"/>
      <c r="H24" s="996"/>
      <c r="I24" s="996"/>
      <c r="J24" s="996"/>
      <c r="K24" s="996"/>
      <c r="L24" s="997"/>
    </row>
    <row r="25" spans="1:12" ht="12.75" hidden="1" customHeight="1" x14ac:dyDescent="0.2">
      <c r="B25" s="995"/>
      <c r="C25" s="996"/>
      <c r="D25" s="996"/>
      <c r="E25" s="996"/>
      <c r="F25" s="996"/>
      <c r="G25" s="996"/>
      <c r="H25" s="996"/>
      <c r="I25" s="996"/>
      <c r="J25" s="996"/>
      <c r="K25" s="996"/>
      <c r="L25" s="997"/>
    </row>
    <row r="26" spans="1:12" ht="12.75" customHeight="1" thickBot="1" x14ac:dyDescent="0.25">
      <c r="B26" s="998"/>
      <c r="C26" s="999"/>
      <c r="D26" s="999"/>
      <c r="E26" s="999"/>
      <c r="F26" s="999"/>
      <c r="G26" s="999"/>
      <c r="H26" s="999"/>
      <c r="I26" s="999"/>
      <c r="J26" s="999"/>
      <c r="K26" s="999"/>
      <c r="L26" s="1000"/>
    </row>
    <row r="27" spans="1:12" ht="24" x14ac:dyDescent="0.55000000000000004">
      <c r="B27" s="951" t="s">
        <v>706</v>
      </c>
      <c r="C27" s="951"/>
      <c r="D27" s="951"/>
      <c r="E27" s="951"/>
      <c r="F27" s="951"/>
      <c r="G27" s="951"/>
      <c r="H27" s="951"/>
      <c r="I27" s="951"/>
      <c r="J27" s="951"/>
      <c r="K27" s="951"/>
      <c r="L27" s="5"/>
    </row>
    <row r="28" spans="1:12" ht="9.75" customHeight="1" x14ac:dyDescent="0.55000000000000004"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</row>
    <row r="29" spans="1:12" ht="24" x14ac:dyDescent="0.55000000000000004">
      <c r="B29" s="1248" t="s">
        <v>799</v>
      </c>
      <c r="C29" s="922"/>
      <c r="D29" s="922"/>
      <c r="E29" s="922"/>
      <c r="F29" s="922"/>
      <c r="G29" s="922"/>
      <c r="H29" s="922"/>
      <c r="I29" s="922"/>
      <c r="J29" s="922"/>
      <c r="K29" s="922"/>
      <c r="L29" s="36"/>
    </row>
    <row r="30" spans="1:12" ht="21.75" x14ac:dyDescent="0.5">
      <c r="A30" s="23"/>
      <c r="B30" s="991" t="s">
        <v>65</v>
      </c>
      <c r="C30" s="991"/>
      <c r="D30" s="991"/>
      <c r="E30" s="991"/>
      <c r="F30" s="991"/>
      <c r="G30" s="991"/>
      <c r="H30" s="991"/>
      <c r="I30" s="991"/>
      <c r="J30" s="991"/>
      <c r="K30" s="991"/>
      <c r="L30" s="991"/>
    </row>
  </sheetData>
  <mergeCells count="7">
    <mergeCell ref="B30:L30"/>
    <mergeCell ref="B16:L26"/>
    <mergeCell ref="M1:W1"/>
    <mergeCell ref="B3:L13"/>
    <mergeCell ref="B14:K14"/>
    <mergeCell ref="B27:K27"/>
    <mergeCell ref="B29:K29"/>
  </mergeCells>
  <pageMargins left="0.74803149606299213" right="0.35433070866141736" top="0.98425196850393704" bottom="0.98425196850393704" header="0.51181102362204722" footer="0.51181102362204722"/>
  <pageSetup paperSize="9" scale="94" orientation="portrait" verticalDpi="300" r:id="rId1"/>
  <headerFooter alignWithMargins="0">
    <oddFooter>&amp;C&amp;"CordiaUPC,ธรรมดา"&amp;14 35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4"/>
  <sheetViews>
    <sheetView showGridLines="0" view="pageBreakPreview" topLeftCell="A19" zoomScale="90" zoomScaleNormal="100" zoomScaleSheetLayoutView="90" workbookViewId="0">
      <selection activeCell="D14" sqref="D14:M14"/>
    </sheetView>
  </sheetViews>
  <sheetFormatPr defaultRowHeight="12.75" x14ac:dyDescent="0.2"/>
  <cols>
    <col min="1" max="1" width="2.7109375" customWidth="1"/>
    <col min="2" max="2" width="5.28515625" style="78" customWidth="1"/>
    <col min="3" max="3" width="4" customWidth="1"/>
    <col min="4" max="4" width="6.140625" customWidth="1"/>
    <col min="5" max="5" width="6.85546875" customWidth="1"/>
    <col min="6" max="6" width="7.28515625" customWidth="1"/>
    <col min="7" max="7" width="5.28515625" customWidth="1"/>
    <col min="8" max="9" width="13" customWidth="1"/>
    <col min="10" max="10" width="4.85546875" customWidth="1"/>
    <col min="11" max="11" width="15.85546875" customWidth="1"/>
    <col min="12" max="12" width="5.28515625" customWidth="1"/>
    <col min="13" max="13" width="12.140625" customWidth="1"/>
  </cols>
  <sheetData>
    <row r="1" spans="1:13" ht="27" thickBot="1" x14ac:dyDescent="0.6">
      <c r="A1" s="868"/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13" ht="30.75" thickTop="1" thickBot="1" x14ac:dyDescent="0.65">
      <c r="A2" s="869" t="s">
        <v>179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1"/>
    </row>
    <row r="3" spans="1:13" ht="12.75" customHeight="1" thickTop="1" x14ac:dyDescent="0.55000000000000004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325"/>
      <c r="M3" s="77"/>
    </row>
    <row r="5" spans="1:13" ht="31.5" customHeight="1" x14ac:dyDescent="0.5">
      <c r="A5" s="1"/>
      <c r="B5" s="324" t="s">
        <v>595</v>
      </c>
    </row>
    <row r="6" spans="1:13" ht="24" x14ac:dyDescent="0.55000000000000004">
      <c r="A6" s="72"/>
      <c r="B6" s="79" t="s">
        <v>596</v>
      </c>
      <c r="C6" s="6" t="s">
        <v>562</v>
      </c>
      <c r="D6" s="6"/>
      <c r="E6" s="6"/>
      <c r="F6" s="495" t="s">
        <v>581</v>
      </c>
      <c r="G6" s="6"/>
      <c r="H6" s="6"/>
      <c r="I6" s="6"/>
      <c r="J6" s="6"/>
      <c r="K6" s="6"/>
      <c r="L6" s="6"/>
      <c r="M6" s="6"/>
    </row>
    <row r="7" spans="1:13" ht="24" x14ac:dyDescent="0.55000000000000004">
      <c r="A7" s="31" t="s">
        <v>196</v>
      </c>
      <c r="B7" s="79"/>
      <c r="C7" s="6" t="s">
        <v>563</v>
      </c>
      <c r="D7" s="6"/>
      <c r="E7" s="6"/>
      <c r="F7" s="495" t="s">
        <v>635</v>
      </c>
      <c r="G7" s="6"/>
      <c r="H7" s="6"/>
      <c r="I7" s="6"/>
      <c r="J7" s="6"/>
      <c r="K7" s="6"/>
      <c r="L7" s="6"/>
      <c r="M7" s="6"/>
    </row>
    <row r="8" spans="1:13" ht="24" x14ac:dyDescent="0.55000000000000004">
      <c r="A8" s="72"/>
      <c r="B8" s="80"/>
      <c r="C8" s="6" t="s">
        <v>564</v>
      </c>
      <c r="D8" s="6"/>
      <c r="E8" s="495" t="s">
        <v>669</v>
      </c>
      <c r="F8" s="6"/>
      <c r="G8" s="6"/>
      <c r="H8" s="6"/>
      <c r="I8" s="6"/>
      <c r="J8" s="6"/>
      <c r="K8" s="6"/>
      <c r="L8" s="6"/>
      <c r="M8" s="6"/>
    </row>
    <row r="9" spans="1:13" ht="18.75" customHeight="1" x14ac:dyDescent="0.55000000000000004">
      <c r="A9" s="72"/>
      <c r="B9" s="80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24" x14ac:dyDescent="0.55000000000000004">
      <c r="A10" s="31" t="s">
        <v>197</v>
      </c>
      <c r="B10" s="79" t="s">
        <v>597</v>
      </c>
      <c r="C10" s="6" t="s">
        <v>198</v>
      </c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8.25" customHeight="1" x14ac:dyDescent="0.55000000000000004">
      <c r="A11" s="31"/>
      <c r="B11" s="7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69" customHeight="1" x14ac:dyDescent="0.55000000000000004">
      <c r="A12" s="72"/>
      <c r="B12" s="79"/>
      <c r="C12" s="72"/>
      <c r="D12" s="866" t="s">
        <v>653</v>
      </c>
      <c r="E12" s="867"/>
      <c r="F12" s="867"/>
      <c r="G12" s="867"/>
      <c r="H12" s="867"/>
      <c r="I12" s="867"/>
      <c r="J12" s="867"/>
      <c r="K12" s="867"/>
      <c r="L12" s="867"/>
      <c r="M12" s="867"/>
    </row>
    <row r="13" spans="1:13" ht="8.25" customHeight="1" x14ac:dyDescent="0.55000000000000004">
      <c r="A13" s="31"/>
      <c r="B13" s="79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67.5" customHeight="1" x14ac:dyDescent="0.55000000000000004">
      <c r="A14" s="72"/>
      <c r="B14" s="79"/>
      <c r="C14" s="72"/>
      <c r="D14" s="866" t="s">
        <v>654</v>
      </c>
      <c r="E14" s="867"/>
      <c r="F14" s="867"/>
      <c r="G14" s="867"/>
      <c r="H14" s="867"/>
      <c r="I14" s="867"/>
      <c r="J14" s="867"/>
      <c r="K14" s="867"/>
      <c r="L14" s="867"/>
      <c r="M14" s="867"/>
    </row>
    <row r="15" spans="1:13" ht="11.25" customHeight="1" x14ac:dyDescent="0.55000000000000004">
      <c r="A15" s="72"/>
      <c r="B15" s="79"/>
      <c r="C15" s="72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13" ht="24" x14ac:dyDescent="0.55000000000000004">
      <c r="A16" s="72"/>
      <c r="B16" s="79" t="s">
        <v>598</v>
      </c>
      <c r="C16" s="6" t="s">
        <v>199</v>
      </c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21" ht="35.25" customHeight="1" x14ac:dyDescent="0.55000000000000004">
      <c r="A17" s="31" t="s">
        <v>200</v>
      </c>
      <c r="B17" s="79"/>
      <c r="C17" s="72"/>
      <c r="D17" s="6" t="s">
        <v>671</v>
      </c>
      <c r="E17" s="6"/>
      <c r="F17" s="72"/>
      <c r="G17" s="6"/>
      <c r="H17" s="6"/>
      <c r="J17" s="72"/>
      <c r="K17" s="6"/>
      <c r="L17" s="6"/>
      <c r="M17" s="6"/>
      <c r="N17" s="12"/>
    </row>
    <row r="18" spans="1:21" ht="24" x14ac:dyDescent="0.55000000000000004">
      <c r="A18" s="72"/>
      <c r="B18" s="79"/>
      <c r="C18" s="72"/>
      <c r="D18" s="6" t="s">
        <v>670</v>
      </c>
      <c r="E18" s="6"/>
      <c r="F18" s="6"/>
      <c r="G18" s="6"/>
      <c r="H18" s="6"/>
      <c r="I18" s="6"/>
      <c r="J18" s="6"/>
      <c r="K18" s="6"/>
      <c r="L18" s="6"/>
      <c r="M18" s="6"/>
      <c r="N18" s="12"/>
    </row>
    <row r="19" spans="1:21" ht="24" x14ac:dyDescent="0.55000000000000004">
      <c r="A19" s="72"/>
      <c r="B19" s="79"/>
      <c r="C19" s="72"/>
      <c r="D19" s="6" t="s">
        <v>738</v>
      </c>
      <c r="E19" s="6"/>
      <c r="F19" s="6"/>
      <c r="G19" s="6"/>
      <c r="H19" s="6"/>
      <c r="I19" s="6"/>
      <c r="J19" s="6"/>
      <c r="K19" s="6"/>
      <c r="L19" s="6"/>
      <c r="M19" s="6"/>
      <c r="N19" s="12"/>
    </row>
    <row r="20" spans="1:21" ht="24" x14ac:dyDescent="0.55000000000000004">
      <c r="A20" s="72"/>
      <c r="E20" s="6"/>
      <c r="F20" s="6"/>
      <c r="G20" s="6"/>
      <c r="H20" s="6"/>
      <c r="I20" s="6"/>
      <c r="J20" s="6"/>
      <c r="K20" s="6"/>
      <c r="L20" s="6"/>
      <c r="M20" s="6"/>
    </row>
    <row r="21" spans="1:21" ht="24" x14ac:dyDescent="0.55000000000000004">
      <c r="A21" s="31" t="s">
        <v>201</v>
      </c>
      <c r="B21" s="79" t="s">
        <v>599</v>
      </c>
      <c r="C21" s="753" t="s">
        <v>695</v>
      </c>
      <c r="D21" s="753"/>
      <c r="E21" s="657"/>
      <c r="F21" s="72"/>
      <c r="G21" s="72"/>
      <c r="H21" s="72"/>
      <c r="I21" s="72"/>
      <c r="J21" s="72"/>
      <c r="K21" s="6"/>
      <c r="L21" s="6"/>
      <c r="M21" s="6"/>
      <c r="N21" s="12"/>
      <c r="O21" s="12"/>
      <c r="P21" s="12"/>
      <c r="Q21" s="12"/>
      <c r="R21" s="12"/>
      <c r="S21" s="12"/>
      <c r="T21" s="12"/>
      <c r="U21" s="12"/>
    </row>
    <row r="22" spans="1:21" ht="24" x14ac:dyDescent="0.55000000000000004">
      <c r="A22" s="72"/>
      <c r="B22" s="79"/>
      <c r="C22" s="72"/>
      <c r="D22" s="6" t="s">
        <v>671</v>
      </c>
      <c r="E22" s="6"/>
      <c r="F22" s="72"/>
      <c r="G22" s="6"/>
      <c r="H22" s="6"/>
      <c r="J22" s="72"/>
      <c r="K22" s="6"/>
      <c r="L22" s="6"/>
      <c r="M22" s="6"/>
      <c r="N22" s="12"/>
      <c r="O22" s="12"/>
      <c r="P22" s="12"/>
      <c r="Q22" s="12"/>
      <c r="R22" s="12"/>
      <c r="S22" s="12"/>
      <c r="T22" s="12"/>
      <c r="U22" s="12"/>
    </row>
    <row r="23" spans="1:21" ht="24" x14ac:dyDescent="0.55000000000000004">
      <c r="A23" s="72"/>
      <c r="B23" s="79"/>
      <c r="C23" s="72"/>
      <c r="D23" s="6" t="s">
        <v>670</v>
      </c>
      <c r="E23" s="6"/>
      <c r="F23" s="6"/>
      <c r="G23" s="6"/>
      <c r="H23" s="6"/>
      <c r="I23" s="6"/>
      <c r="J23" s="6"/>
      <c r="K23" s="6"/>
      <c r="L23" s="6"/>
      <c r="M23" s="6"/>
      <c r="N23" s="12"/>
      <c r="O23" s="12"/>
      <c r="P23" s="12"/>
      <c r="Q23" s="12"/>
      <c r="R23" s="12"/>
      <c r="S23" s="12"/>
      <c r="T23" s="12"/>
      <c r="U23" s="12"/>
    </row>
    <row r="24" spans="1:21" ht="24" x14ac:dyDescent="0.55000000000000004">
      <c r="B24" s="79"/>
      <c r="C24" s="72"/>
      <c r="D24" s="6" t="s">
        <v>738</v>
      </c>
      <c r="E24" s="6"/>
      <c r="F24" s="6"/>
      <c r="G24" s="6"/>
      <c r="H24" s="6"/>
      <c r="I24" s="6"/>
      <c r="J24" s="6"/>
      <c r="K24" s="6"/>
    </row>
  </sheetData>
  <mergeCells count="4">
    <mergeCell ref="D14:M14"/>
    <mergeCell ref="D12:M12"/>
    <mergeCell ref="A1:M1"/>
    <mergeCell ref="A2:M2"/>
  </mergeCells>
  <phoneticPr fontId="18" type="noConversion"/>
  <hyperlinks>
    <hyperlink ref="D19" r:id="rId1" display="โทรศัพท์:  02-7093110-7  โทรสาร: 02-7093109  อีเมล์: truimpor@siamtoppan.co.ch" xr:uid="{00000000-0004-0000-0300-000000000000}"/>
    <hyperlink ref="D24" r:id="rId2" display="โทรศัพท์:  02-7093110-7  โทรสาร: 02-7093109  อีเมล์: truimpor@siamtoppan.co.ch" xr:uid="{00000000-0004-0000-0300-000001000000}"/>
  </hyperlinks>
  <pageMargins left="0.59" right="0.15748031496062992" top="0.74803149606299213" bottom="0.98425196850393704" header="0.43307086614173229" footer="0.51181102362204722"/>
  <pageSetup paperSize="9" scale="93" orientation="portrait" verticalDpi="300" r:id="rId3"/>
  <headerFooter alignWithMargins="0">
    <oddFooter>&amp;C&amp;"CordiaUPC,Regular"&amp;14 1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6" r:id="rId6" name="Check Box 14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104775</xdr:rowOff>
                  </from>
                  <to>
                    <xdr:col>4</xdr:col>
                    <xdr:colOff>95250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7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12</xdr:row>
                    <xdr:rowOff>57150</xdr:rowOff>
                  </from>
                  <to>
                    <xdr:col>4</xdr:col>
                    <xdr:colOff>85725</xdr:colOff>
                    <xdr:row>13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8" name="Check Box 32">
              <controlPr defaultSize="0" autoFill="0" autoLine="0" autoPict="0">
                <anchor moveWithCells="1">
                  <from>
                    <xdr:col>2</xdr:col>
                    <xdr:colOff>28575</xdr:colOff>
                    <xdr:row>10</xdr:row>
                    <xdr:rowOff>104775</xdr:rowOff>
                  </from>
                  <to>
                    <xdr:col>4</xdr:col>
                    <xdr:colOff>95250</xdr:colOff>
                    <xdr:row>11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O77"/>
  <sheetViews>
    <sheetView showGridLines="0" view="pageBreakPreview" topLeftCell="B17" zoomScale="90" zoomScaleNormal="100" zoomScaleSheetLayoutView="90" workbookViewId="0">
      <selection activeCell="B1" sqref="B1:F1"/>
    </sheetView>
  </sheetViews>
  <sheetFormatPr defaultRowHeight="12.75" x14ac:dyDescent="0.2"/>
  <cols>
    <col min="1" max="1" width="2.5703125" customWidth="1"/>
    <col min="3" max="3" width="26.7109375" customWidth="1"/>
    <col min="4" max="4" width="4.42578125" customWidth="1"/>
    <col min="5" max="5" width="34.28515625" customWidth="1"/>
    <col min="6" max="6" width="18.5703125" customWidth="1"/>
    <col min="8" max="8" width="34.28515625" customWidth="1"/>
  </cols>
  <sheetData>
    <row r="1" spans="2:15" ht="101.25" customHeight="1" x14ac:dyDescent="0.2">
      <c r="B1" s="1255" t="s">
        <v>34</v>
      </c>
      <c r="C1" s="1255"/>
      <c r="D1" s="1255"/>
      <c r="E1" s="1255"/>
      <c r="F1" s="1255"/>
    </row>
    <row r="2" spans="2:15" ht="21.75" customHeight="1" x14ac:dyDescent="0.5">
      <c r="B2" s="1258" t="s">
        <v>711</v>
      </c>
      <c r="C2" s="1258"/>
      <c r="D2" s="1258"/>
      <c r="E2" s="1258"/>
      <c r="F2" s="1258"/>
      <c r="G2" s="38"/>
      <c r="H2" s="38"/>
      <c r="I2" s="38"/>
      <c r="J2" s="38"/>
      <c r="K2" s="38"/>
      <c r="L2" s="38"/>
      <c r="M2" s="38"/>
      <c r="N2" s="38"/>
      <c r="O2" s="38"/>
    </row>
    <row r="3" spans="2:15" ht="6" customHeight="1" x14ac:dyDescent="0.5">
      <c r="B3" s="224"/>
      <c r="C3" s="224"/>
      <c r="D3" s="224"/>
      <c r="E3" s="224"/>
      <c r="F3" s="224"/>
      <c r="G3" s="38"/>
      <c r="H3" s="38"/>
      <c r="I3" s="38"/>
      <c r="J3" s="38"/>
      <c r="K3" s="38"/>
      <c r="L3" s="38"/>
      <c r="M3" s="38"/>
      <c r="N3" s="38"/>
      <c r="O3" s="38"/>
    </row>
    <row r="4" spans="2:15" ht="18.75" customHeight="1" x14ac:dyDescent="0.2">
      <c r="B4" s="1259" t="s">
        <v>718</v>
      </c>
      <c r="C4" s="1259"/>
      <c r="D4" s="1259"/>
      <c r="E4" s="1259"/>
      <c r="F4" s="1259"/>
    </row>
    <row r="5" spans="2:15" ht="24" customHeight="1" x14ac:dyDescent="0.2">
      <c r="B5" s="1259"/>
      <c r="C5" s="1259"/>
      <c r="D5" s="1259"/>
      <c r="E5" s="1259"/>
      <c r="F5" s="1259"/>
    </row>
    <row r="6" spans="2:15" x14ac:dyDescent="0.2">
      <c r="B6" s="1259"/>
      <c r="C6" s="1259"/>
      <c r="D6" s="1259"/>
      <c r="E6" s="1259"/>
      <c r="F6" s="1259"/>
    </row>
    <row r="7" spans="2:15" ht="3" customHeight="1" x14ac:dyDescent="0.55000000000000004">
      <c r="C7" s="32"/>
    </row>
    <row r="8" spans="2:15" ht="24" x14ac:dyDescent="0.55000000000000004">
      <c r="B8" s="1077" t="s">
        <v>550</v>
      </c>
      <c r="C8" s="1077"/>
      <c r="D8" s="1077"/>
      <c r="E8" s="1077"/>
      <c r="F8" s="1077"/>
    </row>
    <row r="9" spans="2:15" ht="2.25" customHeight="1" thickBot="1" x14ac:dyDescent="0.55000000000000004">
      <c r="B9" s="40"/>
    </row>
    <row r="10" spans="2:15" ht="24.75" thickBot="1" x14ac:dyDescent="0.6">
      <c r="B10" s="221" t="s">
        <v>211</v>
      </c>
      <c r="C10" s="222" t="s">
        <v>359</v>
      </c>
      <c r="D10" s="1257" t="s">
        <v>385</v>
      </c>
      <c r="E10" s="1257"/>
      <c r="F10" s="223" t="s">
        <v>330</v>
      </c>
      <c r="G10" s="15"/>
      <c r="H10" s="15"/>
    </row>
    <row r="11" spans="2:15" ht="21.75" x14ac:dyDescent="0.5">
      <c r="B11" s="1208"/>
      <c r="C11" s="1189"/>
      <c r="D11" s="309"/>
      <c r="E11" s="310" t="s">
        <v>484</v>
      </c>
      <c r="F11" s="1256"/>
      <c r="G11" s="15"/>
      <c r="H11" s="15"/>
    </row>
    <row r="12" spans="2:15" ht="21.75" x14ac:dyDescent="0.5">
      <c r="B12" s="1209"/>
      <c r="C12" s="1190"/>
      <c r="D12" s="311"/>
      <c r="E12" s="757" t="s">
        <v>710</v>
      </c>
      <c r="F12" s="1253"/>
      <c r="G12" s="15"/>
      <c r="H12" s="15"/>
    </row>
    <row r="13" spans="2:15" ht="21.75" hidden="1" x14ac:dyDescent="0.5">
      <c r="B13" s="1209"/>
      <c r="C13" s="1190"/>
      <c r="D13" s="312" t="s">
        <v>386</v>
      </c>
      <c r="E13" s="313" t="s">
        <v>386</v>
      </c>
      <c r="F13" s="1253"/>
      <c r="G13" s="15"/>
      <c r="H13" s="15"/>
    </row>
    <row r="14" spans="2:15" ht="21.75" x14ac:dyDescent="0.5">
      <c r="B14" s="1209"/>
      <c r="C14" s="1190"/>
      <c r="D14" s="312" t="s">
        <v>386</v>
      </c>
      <c r="E14" s="313" t="s">
        <v>386</v>
      </c>
      <c r="F14" s="1253"/>
      <c r="G14" s="15"/>
      <c r="H14" s="15"/>
    </row>
    <row r="15" spans="2:15" ht="21.75" x14ac:dyDescent="0.5">
      <c r="B15" s="1209"/>
      <c r="C15" s="1190"/>
      <c r="D15" s="311"/>
      <c r="E15" s="313" t="s">
        <v>486</v>
      </c>
      <c r="F15" s="1253"/>
      <c r="G15" s="15"/>
      <c r="H15" s="15"/>
    </row>
    <row r="16" spans="2:15" ht="21" hidden="1" customHeight="1" x14ac:dyDescent="0.5">
      <c r="B16" s="1209"/>
      <c r="C16" s="1190"/>
      <c r="D16" s="312" t="s">
        <v>386</v>
      </c>
      <c r="E16" s="313" t="s">
        <v>386</v>
      </c>
      <c r="F16" s="1253"/>
      <c r="G16" s="15"/>
      <c r="H16" s="15"/>
    </row>
    <row r="17" spans="2:8" ht="21.75" x14ac:dyDescent="0.5">
      <c r="B17" s="1209"/>
      <c r="C17" s="1190"/>
      <c r="D17" s="314" t="s">
        <v>386</v>
      </c>
      <c r="E17" s="315" t="s">
        <v>386</v>
      </c>
      <c r="F17" s="1253"/>
      <c r="G17" s="15"/>
      <c r="H17" s="15"/>
    </row>
    <row r="18" spans="2:8" ht="21.75" x14ac:dyDescent="0.5">
      <c r="B18" s="1249"/>
      <c r="C18" s="1251"/>
      <c r="D18" s="316"/>
      <c r="E18" s="317" t="s">
        <v>484</v>
      </c>
      <c r="F18" s="1253"/>
      <c r="G18" s="15"/>
      <c r="H18" s="15"/>
    </row>
    <row r="19" spans="2:8" ht="21.75" x14ac:dyDescent="0.5">
      <c r="B19" s="1249"/>
      <c r="C19" s="1251"/>
      <c r="D19" s="311"/>
      <c r="E19" s="313" t="s">
        <v>485</v>
      </c>
      <c r="F19" s="1253"/>
      <c r="G19" s="15"/>
      <c r="H19" s="15"/>
    </row>
    <row r="20" spans="2:8" ht="21.75" x14ac:dyDescent="0.5">
      <c r="B20" s="1249"/>
      <c r="C20" s="1251"/>
      <c r="D20" s="312" t="s">
        <v>386</v>
      </c>
      <c r="E20" s="313" t="s">
        <v>386</v>
      </c>
      <c r="F20" s="1253"/>
      <c r="G20" s="15"/>
      <c r="H20" s="15"/>
    </row>
    <row r="21" spans="2:8" ht="21.75" hidden="1" x14ac:dyDescent="0.5">
      <c r="B21" s="1249"/>
      <c r="C21" s="1251"/>
      <c r="D21" s="312" t="s">
        <v>386</v>
      </c>
      <c r="E21" s="313" t="s">
        <v>386</v>
      </c>
      <c r="F21" s="1253"/>
      <c r="G21" s="15"/>
      <c r="H21" s="15"/>
    </row>
    <row r="22" spans="2:8" ht="21.75" x14ac:dyDescent="0.5">
      <c r="B22" s="1249"/>
      <c r="C22" s="1251"/>
      <c r="D22" s="311"/>
      <c r="E22" s="313" t="s">
        <v>486</v>
      </c>
      <c r="F22" s="1253"/>
      <c r="G22" s="15"/>
      <c r="H22" s="15"/>
    </row>
    <row r="23" spans="2:8" ht="21.75" hidden="1" x14ac:dyDescent="0.5">
      <c r="B23" s="1249"/>
      <c r="C23" s="1251"/>
      <c r="D23" s="312" t="s">
        <v>386</v>
      </c>
      <c r="E23" s="313" t="s">
        <v>386</v>
      </c>
      <c r="F23" s="1253"/>
      <c r="G23" s="15"/>
      <c r="H23" s="15"/>
    </row>
    <row r="24" spans="2:8" ht="21.75" x14ac:dyDescent="0.5">
      <c r="B24" s="1249"/>
      <c r="C24" s="1251"/>
      <c r="D24" s="314" t="s">
        <v>386</v>
      </c>
      <c r="E24" s="315" t="s">
        <v>386</v>
      </c>
      <c r="F24" s="1253"/>
      <c r="G24" s="15"/>
      <c r="H24" s="15"/>
    </row>
    <row r="25" spans="2:8" ht="21.75" x14ac:dyDescent="0.5">
      <c r="B25" s="1249"/>
      <c r="C25" s="1251"/>
      <c r="D25" s="316"/>
      <c r="E25" s="317" t="s">
        <v>484</v>
      </c>
      <c r="F25" s="1253"/>
      <c r="G25" s="15"/>
      <c r="H25" s="15"/>
    </row>
    <row r="26" spans="2:8" ht="21.75" x14ac:dyDescent="0.5">
      <c r="B26" s="1249"/>
      <c r="C26" s="1251"/>
      <c r="D26" s="311"/>
      <c r="E26" s="313" t="s">
        <v>485</v>
      </c>
      <c r="F26" s="1253"/>
      <c r="G26" s="15"/>
      <c r="H26" s="15"/>
    </row>
    <row r="27" spans="2:8" ht="21.75" x14ac:dyDescent="0.5">
      <c r="B27" s="1249"/>
      <c r="C27" s="1251"/>
      <c r="D27" s="312" t="s">
        <v>386</v>
      </c>
      <c r="E27" s="313" t="s">
        <v>386</v>
      </c>
      <c r="F27" s="1253"/>
      <c r="G27" s="15"/>
      <c r="H27" s="15"/>
    </row>
    <row r="28" spans="2:8" ht="21.75" hidden="1" x14ac:dyDescent="0.5">
      <c r="B28" s="1249"/>
      <c r="C28" s="1251"/>
      <c r="D28" s="312" t="s">
        <v>386</v>
      </c>
      <c r="E28" s="313" t="s">
        <v>386</v>
      </c>
      <c r="F28" s="1253"/>
      <c r="G28" s="15"/>
      <c r="H28" s="15"/>
    </row>
    <row r="29" spans="2:8" ht="21.75" x14ac:dyDescent="0.5">
      <c r="B29" s="1249"/>
      <c r="C29" s="1251"/>
      <c r="D29" s="311"/>
      <c r="E29" s="313" t="s">
        <v>486</v>
      </c>
      <c r="F29" s="1253"/>
      <c r="G29" s="15"/>
      <c r="H29" s="15"/>
    </row>
    <row r="30" spans="2:8" ht="21.75" hidden="1" x14ac:dyDescent="0.5">
      <c r="B30" s="1249"/>
      <c r="C30" s="1251"/>
      <c r="D30" s="312" t="s">
        <v>386</v>
      </c>
      <c r="E30" s="313" t="s">
        <v>386</v>
      </c>
      <c r="F30" s="1253"/>
      <c r="G30" s="15"/>
      <c r="H30" s="15"/>
    </row>
    <row r="31" spans="2:8" ht="22.5" thickBot="1" x14ac:dyDescent="0.55000000000000004">
      <c r="B31" s="1250"/>
      <c r="C31" s="1252"/>
      <c r="D31" s="318" t="s">
        <v>386</v>
      </c>
      <c r="E31" s="319" t="s">
        <v>386</v>
      </c>
      <c r="F31" s="1254"/>
      <c r="G31" s="15"/>
      <c r="H31" s="15"/>
    </row>
    <row r="32" spans="2:8" x14ac:dyDescent="0.2">
      <c r="B32" s="15"/>
      <c r="C32" s="15"/>
      <c r="D32" s="15"/>
      <c r="E32" s="15"/>
      <c r="F32" s="15"/>
      <c r="G32" s="15"/>
      <c r="H32" s="15"/>
    </row>
    <row r="33" spans="2:8" x14ac:dyDescent="0.2">
      <c r="B33" s="15"/>
      <c r="C33" s="15"/>
      <c r="D33" s="15"/>
      <c r="E33" s="15"/>
      <c r="F33" s="15"/>
      <c r="G33" s="15"/>
      <c r="H33" s="15"/>
    </row>
    <row r="34" spans="2:8" x14ac:dyDescent="0.2">
      <c r="B34" s="15"/>
      <c r="C34" s="15"/>
      <c r="D34" s="15"/>
      <c r="E34" s="15"/>
      <c r="F34" s="15"/>
      <c r="G34" s="15"/>
      <c r="H34" s="15"/>
    </row>
    <row r="35" spans="2:8" x14ac:dyDescent="0.2">
      <c r="B35" s="15"/>
      <c r="C35" s="15"/>
      <c r="D35" s="15"/>
      <c r="E35" s="15"/>
      <c r="F35" s="15"/>
      <c r="G35" s="15"/>
      <c r="H35" s="15"/>
    </row>
    <row r="36" spans="2:8" x14ac:dyDescent="0.2">
      <c r="B36" s="15"/>
      <c r="C36" s="15"/>
      <c r="D36" s="15"/>
      <c r="E36" s="15"/>
      <c r="F36" s="15"/>
      <c r="G36" s="15"/>
      <c r="H36" s="15"/>
    </row>
    <row r="37" spans="2:8" x14ac:dyDescent="0.2">
      <c r="B37" s="15"/>
      <c r="C37" s="15"/>
      <c r="D37" s="15"/>
      <c r="E37" s="15"/>
      <c r="F37" s="15"/>
      <c r="G37" s="15"/>
      <c r="H37" s="15"/>
    </row>
    <row r="38" spans="2:8" x14ac:dyDescent="0.2">
      <c r="B38" s="15"/>
      <c r="C38" s="15"/>
      <c r="D38" s="15"/>
      <c r="E38" s="15"/>
      <c r="F38" s="15"/>
      <c r="G38" s="15"/>
      <c r="H38" s="15"/>
    </row>
    <row r="39" spans="2:8" x14ac:dyDescent="0.2">
      <c r="B39" s="15"/>
      <c r="C39" s="15"/>
      <c r="D39" s="15"/>
      <c r="E39" s="15"/>
      <c r="F39" s="15"/>
      <c r="G39" s="15"/>
      <c r="H39" s="15"/>
    </row>
    <row r="40" spans="2:8" x14ac:dyDescent="0.2">
      <c r="B40" s="15"/>
      <c r="C40" s="15"/>
      <c r="D40" s="15"/>
      <c r="E40" s="15"/>
      <c r="F40" s="15"/>
      <c r="G40" s="15"/>
      <c r="H40" s="15"/>
    </row>
    <row r="41" spans="2:8" x14ac:dyDescent="0.2">
      <c r="B41" s="15"/>
      <c r="C41" s="15"/>
      <c r="D41" s="15"/>
      <c r="E41" s="15"/>
      <c r="F41" s="15"/>
      <c r="G41" s="15"/>
      <c r="H41" s="15"/>
    </row>
    <row r="42" spans="2:8" x14ac:dyDescent="0.2">
      <c r="B42" s="15"/>
      <c r="C42" s="15"/>
      <c r="D42" s="15"/>
      <c r="E42" s="15"/>
      <c r="F42" s="15"/>
      <c r="G42" s="15"/>
      <c r="H42" s="15"/>
    </row>
    <row r="43" spans="2:8" x14ac:dyDescent="0.2">
      <c r="B43" s="15"/>
      <c r="C43" s="15"/>
      <c r="D43" s="15"/>
      <c r="E43" s="15"/>
      <c r="F43" s="15"/>
      <c r="G43" s="15"/>
      <c r="H43" s="15"/>
    </row>
    <row r="44" spans="2:8" x14ac:dyDescent="0.2">
      <c r="B44" s="15"/>
      <c r="C44" s="15"/>
      <c r="D44" s="15"/>
      <c r="E44" s="15"/>
      <c r="F44" s="15"/>
      <c r="G44" s="15"/>
      <c r="H44" s="15"/>
    </row>
    <row r="45" spans="2:8" x14ac:dyDescent="0.2">
      <c r="B45" s="15"/>
      <c r="C45" s="15"/>
      <c r="D45" s="15"/>
      <c r="E45" s="15"/>
      <c r="F45" s="15"/>
      <c r="G45" s="15"/>
      <c r="H45" s="15"/>
    </row>
    <row r="46" spans="2:8" x14ac:dyDescent="0.2">
      <c r="B46" s="15"/>
      <c r="C46" s="15"/>
      <c r="D46" s="15"/>
      <c r="E46" s="15"/>
      <c r="F46" s="15"/>
      <c r="G46" s="15"/>
      <c r="H46" s="15"/>
    </row>
    <row r="47" spans="2:8" x14ac:dyDescent="0.2">
      <c r="B47" s="15"/>
      <c r="C47" s="15"/>
      <c r="D47" s="15"/>
      <c r="E47" s="15"/>
      <c r="F47" s="15"/>
      <c r="G47" s="15"/>
      <c r="H47" s="15"/>
    </row>
    <row r="48" spans="2:8" x14ac:dyDescent="0.2">
      <c r="B48" s="15"/>
      <c r="C48" s="15"/>
      <c r="D48" s="15"/>
      <c r="E48" s="15"/>
      <c r="F48" s="15"/>
      <c r="G48" s="15"/>
      <c r="H48" s="15"/>
    </row>
    <row r="49" spans="2:8" x14ac:dyDescent="0.2">
      <c r="B49" s="15"/>
      <c r="C49" s="15"/>
      <c r="D49" s="15"/>
      <c r="E49" s="15"/>
      <c r="F49" s="15"/>
      <c r="G49" s="15"/>
      <c r="H49" s="15"/>
    </row>
    <row r="50" spans="2:8" x14ac:dyDescent="0.2">
      <c r="B50" s="15"/>
      <c r="C50" s="15"/>
      <c r="D50" s="15"/>
      <c r="E50" s="15"/>
      <c r="F50" s="15"/>
      <c r="G50" s="15"/>
      <c r="H50" s="15"/>
    </row>
    <row r="51" spans="2:8" x14ac:dyDescent="0.2">
      <c r="B51" s="15"/>
      <c r="C51" s="15"/>
      <c r="D51" s="15"/>
      <c r="E51" s="15"/>
      <c r="F51" s="15"/>
      <c r="G51" s="15"/>
      <c r="H51" s="15"/>
    </row>
    <row r="52" spans="2:8" x14ac:dyDescent="0.2">
      <c r="B52" s="15"/>
      <c r="C52" s="15"/>
      <c r="D52" s="15"/>
      <c r="E52" s="15"/>
      <c r="F52" s="15"/>
      <c r="G52" s="15"/>
      <c r="H52" s="15"/>
    </row>
    <row r="53" spans="2:8" x14ac:dyDescent="0.2">
      <c r="B53" s="15"/>
      <c r="C53" s="15"/>
      <c r="D53" s="15"/>
      <c r="E53" s="15"/>
      <c r="F53" s="15"/>
      <c r="G53" s="15"/>
      <c r="H53" s="15"/>
    </row>
    <row r="54" spans="2:8" x14ac:dyDescent="0.2">
      <c r="B54" s="15"/>
      <c r="C54" s="15"/>
      <c r="D54" s="15"/>
      <c r="E54" s="15"/>
      <c r="F54" s="15"/>
      <c r="G54" s="15"/>
      <c r="H54" s="15"/>
    </row>
    <row r="55" spans="2:8" x14ac:dyDescent="0.2">
      <c r="B55" s="15"/>
      <c r="C55" s="15"/>
      <c r="D55" s="15"/>
      <c r="E55" s="15"/>
      <c r="F55" s="15"/>
      <c r="G55" s="15"/>
      <c r="H55" s="15"/>
    </row>
    <row r="56" spans="2:8" x14ac:dyDescent="0.2">
      <c r="B56" s="15"/>
      <c r="C56" s="15"/>
      <c r="D56" s="15"/>
      <c r="E56" s="15"/>
      <c r="F56" s="15"/>
      <c r="G56" s="15"/>
      <c r="H56" s="15"/>
    </row>
    <row r="57" spans="2:8" x14ac:dyDescent="0.2">
      <c r="B57" s="15"/>
      <c r="C57" s="15"/>
      <c r="D57" s="15"/>
      <c r="E57" s="15"/>
      <c r="F57" s="15"/>
      <c r="G57" s="15"/>
      <c r="H57" s="15"/>
    </row>
    <row r="58" spans="2:8" x14ac:dyDescent="0.2">
      <c r="B58" s="15"/>
      <c r="C58" s="15"/>
      <c r="D58" s="15"/>
      <c r="E58" s="15"/>
      <c r="F58" s="15"/>
      <c r="G58" s="15"/>
      <c r="H58" s="15"/>
    </row>
    <row r="59" spans="2:8" x14ac:dyDescent="0.2">
      <c r="B59" s="15"/>
      <c r="C59" s="15"/>
      <c r="D59" s="15"/>
      <c r="E59" s="15"/>
      <c r="F59" s="15"/>
      <c r="G59" s="15"/>
      <c r="H59" s="15"/>
    </row>
    <row r="60" spans="2:8" x14ac:dyDescent="0.2">
      <c r="B60" s="15"/>
      <c r="C60" s="15"/>
      <c r="D60" s="15"/>
      <c r="E60" s="15"/>
      <c r="F60" s="15"/>
      <c r="G60" s="15"/>
      <c r="H60" s="15"/>
    </row>
    <row r="61" spans="2:8" x14ac:dyDescent="0.2">
      <c r="B61" s="15"/>
      <c r="C61" s="15"/>
      <c r="D61" s="15"/>
      <c r="E61" s="15"/>
      <c r="F61" s="15"/>
      <c r="G61" s="15"/>
      <c r="H61" s="15"/>
    </row>
    <row r="62" spans="2:8" x14ac:dyDescent="0.2">
      <c r="B62" s="15"/>
      <c r="C62" s="15"/>
      <c r="D62" s="15"/>
      <c r="E62" s="15"/>
      <c r="F62" s="15"/>
      <c r="G62" s="15"/>
      <c r="H62" s="15"/>
    </row>
    <row r="63" spans="2:8" x14ac:dyDescent="0.2">
      <c r="B63" s="15"/>
      <c r="C63" s="15"/>
      <c r="D63" s="15"/>
      <c r="E63" s="15"/>
      <c r="F63" s="15"/>
      <c r="G63" s="15"/>
      <c r="H63" s="15"/>
    </row>
    <row r="64" spans="2:8" x14ac:dyDescent="0.2">
      <c r="B64" s="15"/>
      <c r="C64" s="15"/>
      <c r="D64" s="15"/>
      <c r="E64" s="15"/>
      <c r="F64" s="15"/>
      <c r="G64" s="15"/>
      <c r="H64" s="15"/>
    </row>
    <row r="65" spans="2:8" x14ac:dyDescent="0.2">
      <c r="B65" s="15"/>
      <c r="C65" s="15"/>
      <c r="D65" s="15"/>
      <c r="E65" s="15"/>
      <c r="F65" s="15"/>
      <c r="G65" s="15"/>
      <c r="H65" s="15"/>
    </row>
    <row r="66" spans="2:8" x14ac:dyDescent="0.2">
      <c r="B66" s="15"/>
      <c r="C66" s="15"/>
      <c r="D66" s="15"/>
      <c r="E66" s="15"/>
      <c r="F66" s="15"/>
      <c r="G66" s="15"/>
      <c r="H66" s="15"/>
    </row>
    <row r="67" spans="2:8" x14ac:dyDescent="0.2">
      <c r="B67" s="15"/>
      <c r="C67" s="15"/>
      <c r="D67" s="15"/>
      <c r="E67" s="15"/>
      <c r="F67" s="15"/>
      <c r="G67" s="15"/>
      <c r="H67" s="15"/>
    </row>
    <row r="68" spans="2:8" x14ac:dyDescent="0.2">
      <c r="B68" s="15"/>
      <c r="C68" s="15"/>
      <c r="D68" s="15"/>
      <c r="E68" s="15"/>
      <c r="F68" s="15"/>
      <c r="G68" s="15"/>
      <c r="H68" s="15"/>
    </row>
    <row r="69" spans="2:8" x14ac:dyDescent="0.2">
      <c r="B69" s="15"/>
      <c r="C69" s="15"/>
      <c r="D69" s="15"/>
      <c r="E69" s="15"/>
      <c r="F69" s="15"/>
      <c r="G69" s="15"/>
      <c r="H69" s="15"/>
    </row>
    <row r="70" spans="2:8" x14ac:dyDescent="0.2">
      <c r="B70" s="15"/>
      <c r="C70" s="15"/>
      <c r="D70" s="15"/>
      <c r="E70" s="15"/>
      <c r="F70" s="15"/>
      <c r="G70" s="15"/>
      <c r="H70" s="15"/>
    </row>
    <row r="71" spans="2:8" x14ac:dyDescent="0.2">
      <c r="B71" s="15"/>
      <c r="C71" s="15"/>
      <c r="D71" s="15"/>
      <c r="E71" s="15"/>
      <c r="F71" s="15"/>
      <c r="G71" s="15"/>
      <c r="H71" s="15"/>
    </row>
    <row r="72" spans="2:8" x14ac:dyDescent="0.2">
      <c r="B72" s="15"/>
      <c r="C72" s="15"/>
      <c r="D72" s="15"/>
      <c r="E72" s="15"/>
      <c r="F72" s="15"/>
      <c r="G72" s="15"/>
      <c r="H72" s="15"/>
    </row>
    <row r="73" spans="2:8" x14ac:dyDescent="0.2">
      <c r="B73" s="15"/>
      <c r="C73" s="15"/>
      <c r="D73" s="15"/>
      <c r="E73" s="15"/>
      <c r="F73" s="15"/>
      <c r="G73" s="15"/>
      <c r="H73" s="15"/>
    </row>
    <row r="74" spans="2:8" x14ac:dyDescent="0.2">
      <c r="B74" s="15"/>
      <c r="C74" s="15"/>
      <c r="D74" s="15"/>
      <c r="E74" s="15"/>
      <c r="F74" s="15"/>
      <c r="G74" s="15"/>
      <c r="H74" s="15"/>
    </row>
    <row r="75" spans="2:8" x14ac:dyDescent="0.2">
      <c r="B75" s="15"/>
      <c r="C75" s="15"/>
      <c r="D75" s="15"/>
      <c r="E75" s="15"/>
      <c r="F75" s="15"/>
      <c r="G75" s="15"/>
      <c r="H75" s="15"/>
    </row>
    <row r="76" spans="2:8" x14ac:dyDescent="0.2">
      <c r="B76" s="15"/>
      <c r="C76" s="15"/>
      <c r="D76" s="15"/>
      <c r="E76" s="15"/>
      <c r="F76" s="15"/>
      <c r="G76" s="15"/>
      <c r="H76" s="15"/>
    </row>
    <row r="77" spans="2:8" x14ac:dyDescent="0.2">
      <c r="B77" s="15"/>
      <c r="C77" s="15"/>
      <c r="D77" s="15"/>
      <c r="E77" s="15"/>
      <c r="F77" s="15"/>
      <c r="G77" s="15"/>
      <c r="H77" s="15"/>
    </row>
  </sheetData>
  <mergeCells count="14">
    <mergeCell ref="B1:F1"/>
    <mergeCell ref="B8:F8"/>
    <mergeCell ref="F11:F17"/>
    <mergeCell ref="B18:B24"/>
    <mergeCell ref="C18:C24"/>
    <mergeCell ref="F18:F24"/>
    <mergeCell ref="D10:E10"/>
    <mergeCell ref="B2:F2"/>
    <mergeCell ref="B4:F6"/>
    <mergeCell ref="B25:B31"/>
    <mergeCell ref="C25:C31"/>
    <mergeCell ref="F25:F31"/>
    <mergeCell ref="B11:B17"/>
    <mergeCell ref="C11:C17"/>
  </mergeCells>
  <phoneticPr fontId="18" type="noConversion"/>
  <printOptions horizontalCentered="1"/>
  <pageMargins left="0.74803149606299213" right="0.19685039370078741" top="0.86614173228346458" bottom="0.82677165354330717" header="0.51181102362204722" footer="0.51181102362204722"/>
  <pageSetup paperSize="9" orientation="portrait" verticalDpi="300" r:id="rId1"/>
  <headerFooter alignWithMargins="0">
    <oddFooter>&amp;C&amp;"CordiaUPC,ธรรมดา"&amp;14 36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38100</xdr:rowOff>
                  </from>
                  <to>
                    <xdr:col>4</xdr:col>
                    <xdr:colOff>276225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10</xdr:row>
                    <xdr:rowOff>200025</xdr:rowOff>
                  </from>
                  <to>
                    <xdr:col>4</xdr:col>
                    <xdr:colOff>276225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13</xdr:row>
                    <xdr:rowOff>200025</xdr:rowOff>
                  </from>
                  <to>
                    <xdr:col>4</xdr:col>
                    <xdr:colOff>276225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17</xdr:row>
                    <xdr:rowOff>38100</xdr:rowOff>
                  </from>
                  <to>
                    <xdr:col>4</xdr:col>
                    <xdr:colOff>276225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17</xdr:row>
                    <xdr:rowOff>180975</xdr:rowOff>
                  </from>
                  <to>
                    <xdr:col>4</xdr:col>
                    <xdr:colOff>276225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19</xdr:row>
                    <xdr:rowOff>200025</xdr:rowOff>
                  </from>
                  <to>
                    <xdr:col>4</xdr:col>
                    <xdr:colOff>276225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24</xdr:row>
                    <xdr:rowOff>38100</xdr:rowOff>
                  </from>
                  <to>
                    <xdr:col>4</xdr:col>
                    <xdr:colOff>276225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3</xdr:col>
                    <xdr:colOff>57150</xdr:colOff>
                    <xdr:row>24</xdr:row>
                    <xdr:rowOff>190500</xdr:rowOff>
                  </from>
                  <to>
                    <xdr:col>4</xdr:col>
                    <xdr:colOff>276225</xdr:colOff>
                    <xdr:row>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26</xdr:row>
                    <xdr:rowOff>209550</xdr:rowOff>
                  </from>
                  <to>
                    <xdr:col>4</xdr:col>
                    <xdr:colOff>276225</xdr:colOff>
                    <xdr:row>30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10"/>
  <sheetViews>
    <sheetView view="pageBreakPreview" zoomScale="60" zoomScaleNormal="100" workbookViewId="0">
      <selection activeCell="K9" sqref="K9"/>
    </sheetView>
  </sheetViews>
  <sheetFormatPr defaultRowHeight="12.75" x14ac:dyDescent="0.2"/>
  <cols>
    <col min="1" max="1" width="4.85546875" customWidth="1"/>
    <col min="2" max="2" width="5.42578125" customWidth="1"/>
    <col min="3" max="3" width="29" customWidth="1"/>
    <col min="4" max="5" width="19.28515625" customWidth="1"/>
  </cols>
  <sheetData>
    <row r="1" spans="1:7" ht="29.25" x14ac:dyDescent="0.2">
      <c r="A1" s="768" t="s">
        <v>726</v>
      </c>
      <c r="B1" s="768"/>
      <c r="C1" s="768"/>
      <c r="D1" s="768"/>
      <c r="E1" s="768"/>
      <c r="F1" s="768"/>
      <c r="G1" s="768"/>
    </row>
    <row r="2" spans="1:7" ht="33.75" customHeight="1" x14ac:dyDescent="0.2">
      <c r="A2" s="769" t="s">
        <v>729</v>
      </c>
      <c r="B2" s="769"/>
      <c r="C2" s="769"/>
      <c r="D2" s="769"/>
      <c r="E2" s="769"/>
      <c r="F2" s="769"/>
      <c r="G2" s="769"/>
    </row>
    <row r="3" spans="1:7" ht="33.75" customHeight="1" x14ac:dyDescent="0.2">
      <c r="C3" s="224"/>
      <c r="D3" s="224"/>
      <c r="E3" s="224"/>
      <c r="F3" s="224"/>
      <c r="G3" s="224"/>
    </row>
    <row r="4" spans="1:7" ht="45" customHeight="1" x14ac:dyDescent="0.2">
      <c r="B4" s="1260" t="s">
        <v>728</v>
      </c>
      <c r="C4" s="1261"/>
      <c r="D4" s="766" t="s">
        <v>727</v>
      </c>
      <c r="E4" s="766" t="s">
        <v>712</v>
      </c>
    </row>
    <row r="5" spans="1:7" ht="48" x14ac:dyDescent="0.55000000000000004">
      <c r="B5" s="773"/>
      <c r="C5" s="772" t="s">
        <v>54</v>
      </c>
      <c r="D5" s="781">
        <f>ขั้นตอนที่5!L8</f>
        <v>0</v>
      </c>
      <c r="E5" s="767"/>
    </row>
    <row r="6" spans="1:7" ht="48" x14ac:dyDescent="0.55000000000000004">
      <c r="B6" s="773"/>
      <c r="C6" s="772" t="s">
        <v>26</v>
      </c>
      <c r="D6" s="781">
        <f>ขั้นตอนที่5!L9</f>
        <v>0</v>
      </c>
      <c r="E6" s="767"/>
    </row>
    <row r="7" spans="1:7" ht="48" x14ac:dyDescent="0.55000000000000004">
      <c r="B7" s="773"/>
      <c r="C7" s="772" t="s">
        <v>24</v>
      </c>
      <c r="D7" s="781">
        <f>ขั้นตอนที่5!L10</f>
        <v>0</v>
      </c>
      <c r="E7" s="767"/>
    </row>
    <row r="8" spans="1:7" ht="48" x14ac:dyDescent="0.55000000000000004">
      <c r="B8" s="773"/>
      <c r="C8" s="772" t="s">
        <v>25</v>
      </c>
      <c r="D8" s="781">
        <f>ขั้นตอนที่5!L11</f>
        <v>0</v>
      </c>
      <c r="E8" s="767"/>
    </row>
    <row r="9" spans="1:7" ht="48" x14ac:dyDescent="0.55000000000000004">
      <c r="B9" s="773"/>
      <c r="C9" s="772" t="s">
        <v>747</v>
      </c>
      <c r="D9" s="781">
        <f>ขั้นตอนที่5!L12</f>
        <v>0</v>
      </c>
      <c r="E9" s="767"/>
    </row>
    <row r="10" spans="1:7" x14ac:dyDescent="0.2">
      <c r="G10" s="728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Footer>&amp;C&amp;"Cordia New,ธรรมดา"&amp;14 37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873" r:id="rId4" name="Check Box 1">
              <controlPr defaultSize="0" autoFill="0" autoLine="0" autoPict="0">
                <anchor moveWithCells="1">
                  <from>
                    <xdr:col>1</xdr:col>
                    <xdr:colOff>66675</xdr:colOff>
                    <xdr:row>4</xdr:row>
                    <xdr:rowOff>180975</xdr:rowOff>
                  </from>
                  <to>
                    <xdr:col>2</xdr:col>
                    <xdr:colOff>409575</xdr:colOff>
                    <xdr:row>4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74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180975</xdr:rowOff>
                  </from>
                  <to>
                    <xdr:col>2</xdr:col>
                    <xdr:colOff>409575</xdr:colOff>
                    <xdr:row>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75" r:id="rId6" name="Check Box 3">
              <controlPr defaultSize="0" autoFill="0" autoLine="0" autoPict="0">
                <anchor moveWithCells="1">
                  <from>
                    <xdr:col>1</xdr:col>
                    <xdr:colOff>66675</xdr:colOff>
                    <xdr:row>6</xdr:row>
                    <xdr:rowOff>180975</xdr:rowOff>
                  </from>
                  <to>
                    <xdr:col>2</xdr:col>
                    <xdr:colOff>409575</xdr:colOff>
                    <xdr:row>6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76" r:id="rId7" name="Check Box 4">
              <controlPr defaultSize="0" autoFill="0" autoLine="0" autoPict="0">
                <anchor moveWithCells="1">
                  <from>
                    <xdr:col>1</xdr:col>
                    <xdr:colOff>66675</xdr:colOff>
                    <xdr:row>7</xdr:row>
                    <xdr:rowOff>180975</xdr:rowOff>
                  </from>
                  <to>
                    <xdr:col>2</xdr:col>
                    <xdr:colOff>409575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77" r:id="rId8" name="Check Box 5">
              <controlPr defaultSize="0" autoFill="0" autoLine="0" autoPict="0">
                <anchor moveWithCells="1">
                  <from>
                    <xdr:col>1</xdr:col>
                    <xdr:colOff>66675</xdr:colOff>
                    <xdr:row>8</xdr:row>
                    <xdr:rowOff>180975</xdr:rowOff>
                  </from>
                  <to>
                    <xdr:col>2</xdr:col>
                    <xdr:colOff>409575</xdr:colOff>
                    <xdr:row>8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B1:AA23"/>
  <sheetViews>
    <sheetView showGridLines="0" view="pageBreakPreview" zoomScaleNormal="100" zoomScaleSheetLayoutView="100" workbookViewId="0">
      <selection activeCell="G8" sqref="G8:L8"/>
    </sheetView>
  </sheetViews>
  <sheetFormatPr defaultRowHeight="12.75" x14ac:dyDescent="0.2"/>
  <cols>
    <col min="1" max="1" width="2.28515625" customWidth="1"/>
    <col min="2" max="2" width="13.140625" customWidth="1"/>
    <col min="3" max="3" width="14.140625" customWidth="1"/>
    <col min="4" max="4" width="15.28515625" customWidth="1"/>
    <col min="8" max="8" width="15.7109375" customWidth="1"/>
    <col min="9" max="9" width="11.85546875" customWidth="1"/>
    <col min="10" max="10" width="10.7109375" customWidth="1"/>
    <col min="11" max="11" width="16.7109375" customWidth="1"/>
    <col min="12" max="12" width="11.7109375" customWidth="1"/>
  </cols>
  <sheetData>
    <row r="1" spans="2:27" ht="24" x14ac:dyDescent="0.55000000000000004">
      <c r="B1" s="1077" t="s">
        <v>398</v>
      </c>
      <c r="C1" s="1077"/>
      <c r="D1" s="1077"/>
      <c r="E1" s="1077"/>
      <c r="F1" s="1077"/>
      <c r="G1" s="1077"/>
      <c r="H1" s="1077"/>
      <c r="I1" s="1077"/>
      <c r="J1" s="1077"/>
      <c r="K1" s="1077"/>
      <c r="L1" s="1077"/>
    </row>
    <row r="2" spans="2:27" ht="24" x14ac:dyDescent="0.55000000000000004">
      <c r="B2" s="1192" t="s">
        <v>757</v>
      </c>
      <c r="C2" s="1192"/>
      <c r="D2" s="1192"/>
      <c r="E2" s="1192"/>
      <c r="F2" s="1192"/>
      <c r="G2" s="1192"/>
      <c r="H2" s="1192"/>
      <c r="I2" s="1192"/>
      <c r="J2" s="1192"/>
      <c r="K2" s="1192"/>
      <c r="L2" s="1192"/>
    </row>
    <row r="3" spans="2:27" ht="15.75" customHeight="1" x14ac:dyDescent="0.55000000000000004">
      <c r="B3" s="34"/>
    </row>
    <row r="4" spans="2:27" ht="24" x14ac:dyDescent="0.55000000000000004">
      <c r="B4" s="32" t="s">
        <v>387</v>
      </c>
      <c r="M4" s="728"/>
      <c r="Q4" s="1077"/>
      <c r="R4" s="1077"/>
      <c r="S4" s="1077"/>
      <c r="T4" s="1077"/>
      <c r="U4" s="1077"/>
      <c r="V4" s="1077"/>
      <c r="W4" s="1077"/>
      <c r="X4" s="1077"/>
      <c r="Y4" s="1077"/>
      <c r="Z4" s="1077"/>
      <c r="AA4" s="1077"/>
    </row>
    <row r="5" spans="2:27" ht="24" x14ac:dyDescent="0.55000000000000004">
      <c r="B5" s="32" t="s">
        <v>487</v>
      </c>
      <c r="G5" s="32" t="s">
        <v>488</v>
      </c>
      <c r="H5" s="32"/>
      <c r="I5" s="32" t="s">
        <v>489</v>
      </c>
      <c r="J5" s="32" t="s">
        <v>359</v>
      </c>
    </row>
    <row r="6" spans="2:27" ht="15" thickBot="1" x14ac:dyDescent="0.35">
      <c r="B6" s="60"/>
    </row>
    <row r="7" spans="2:27" ht="24" x14ac:dyDescent="0.2">
      <c r="B7" s="1271" t="s">
        <v>388</v>
      </c>
      <c r="C7" s="1272"/>
      <c r="D7" s="1272" t="s">
        <v>385</v>
      </c>
      <c r="E7" s="1272" t="s">
        <v>389</v>
      </c>
      <c r="F7" s="1272"/>
      <c r="G7" s="1272" t="s">
        <v>390</v>
      </c>
      <c r="H7" s="1272"/>
      <c r="I7" s="1272"/>
      <c r="J7" s="1272"/>
      <c r="K7" s="1272"/>
      <c r="L7" s="1276"/>
      <c r="N7" s="699" t="s">
        <v>390</v>
      </c>
      <c r="O7" s="699"/>
    </row>
    <row r="8" spans="2:27" ht="45" customHeight="1" x14ac:dyDescent="0.2">
      <c r="B8" s="1273"/>
      <c r="C8" s="1274"/>
      <c r="D8" s="1274"/>
      <c r="E8" s="1274"/>
      <c r="F8" s="1274"/>
      <c r="G8" s="1274" t="s">
        <v>916</v>
      </c>
      <c r="H8" s="1274"/>
      <c r="I8" s="1274"/>
      <c r="J8" s="1274" t="s">
        <v>917</v>
      </c>
      <c r="K8" s="1274"/>
      <c r="L8" s="1277"/>
      <c r="N8" s="811" t="s">
        <v>391</v>
      </c>
      <c r="O8" s="699" t="s">
        <v>755</v>
      </c>
    </row>
    <row r="9" spans="2:27" ht="27" customHeight="1" x14ac:dyDescent="0.2">
      <c r="B9" s="1273" t="s">
        <v>393</v>
      </c>
      <c r="C9" s="1274" t="s">
        <v>392</v>
      </c>
      <c r="D9" s="1274"/>
      <c r="E9" s="1278" t="s">
        <v>491</v>
      </c>
      <c r="F9" s="1274" t="s">
        <v>395</v>
      </c>
      <c r="G9" s="1274" t="s">
        <v>357</v>
      </c>
      <c r="H9" s="1274"/>
      <c r="I9" s="1274"/>
      <c r="J9" s="1274" t="s">
        <v>357</v>
      </c>
      <c r="K9" s="1274"/>
      <c r="L9" s="1277"/>
      <c r="N9" s="811" t="s">
        <v>392</v>
      </c>
      <c r="O9" s="699" t="s">
        <v>756</v>
      </c>
    </row>
    <row r="10" spans="2:27" ht="25.5" customHeight="1" thickBot="1" x14ac:dyDescent="0.25">
      <c r="B10" s="1280"/>
      <c r="C10" s="1275"/>
      <c r="D10" s="1275"/>
      <c r="E10" s="1279"/>
      <c r="F10" s="1275"/>
      <c r="G10" s="226" t="s">
        <v>358</v>
      </c>
      <c r="H10" s="226" t="s">
        <v>331</v>
      </c>
      <c r="I10" s="225" t="s">
        <v>356</v>
      </c>
      <c r="J10" s="226" t="s">
        <v>358</v>
      </c>
      <c r="K10" s="226" t="s">
        <v>331</v>
      </c>
      <c r="L10" s="227" t="s">
        <v>356</v>
      </c>
    </row>
    <row r="11" spans="2:27" ht="33" customHeight="1" x14ac:dyDescent="0.2">
      <c r="B11" s="1262"/>
      <c r="C11" s="1265"/>
      <c r="D11" s="1265"/>
      <c r="E11" s="1265"/>
      <c r="F11" s="1265"/>
      <c r="G11" s="1265"/>
      <c r="H11" s="1265"/>
      <c r="I11" s="1265"/>
      <c r="J11" s="1265"/>
      <c r="K11" s="1265"/>
      <c r="L11" s="1268"/>
    </row>
    <row r="12" spans="2:27" ht="33" customHeight="1" x14ac:dyDescent="0.2">
      <c r="B12" s="1263"/>
      <c r="C12" s="1266"/>
      <c r="D12" s="1266"/>
      <c r="E12" s="1266"/>
      <c r="F12" s="1266"/>
      <c r="G12" s="1266"/>
      <c r="H12" s="1266"/>
      <c r="I12" s="1266"/>
      <c r="J12" s="1266"/>
      <c r="K12" s="1266"/>
      <c r="L12" s="1269"/>
    </row>
    <row r="13" spans="2:27" ht="33" customHeight="1" thickBot="1" x14ac:dyDescent="0.25">
      <c r="B13" s="1264"/>
      <c r="C13" s="1267"/>
      <c r="D13" s="1267"/>
      <c r="E13" s="1267"/>
      <c r="F13" s="1267"/>
      <c r="G13" s="1267"/>
      <c r="H13" s="1267"/>
      <c r="I13" s="1267"/>
      <c r="J13" s="1267"/>
      <c r="K13" s="1267"/>
      <c r="L13" s="1270"/>
    </row>
    <row r="14" spans="2:27" ht="18.75" x14ac:dyDescent="0.45">
      <c r="B14" s="43" t="s">
        <v>783</v>
      </c>
    </row>
    <row r="15" spans="2:27" ht="18.75" x14ac:dyDescent="0.45">
      <c r="B15" s="43" t="s">
        <v>782</v>
      </c>
    </row>
    <row r="16" spans="2:27" ht="8.25" customHeight="1" x14ac:dyDescent="0.4">
      <c r="B16" s="43"/>
    </row>
    <row r="17" spans="2:12" ht="24" x14ac:dyDescent="0.55000000000000004">
      <c r="B17" s="32" t="s">
        <v>800</v>
      </c>
    </row>
    <row r="18" spans="2:12" ht="24" x14ac:dyDescent="0.55000000000000004">
      <c r="B18" s="32" t="s">
        <v>790</v>
      </c>
    </row>
    <row r="19" spans="2:12" ht="24" x14ac:dyDescent="0.55000000000000004">
      <c r="B19" s="32" t="s">
        <v>396</v>
      </c>
    </row>
    <row r="20" spans="2:12" ht="24" x14ac:dyDescent="0.55000000000000004">
      <c r="B20" s="32" t="s">
        <v>490</v>
      </c>
      <c r="C20" s="32" t="s">
        <v>490</v>
      </c>
      <c r="D20" s="32" t="s">
        <v>490</v>
      </c>
      <c r="E20" s="32" t="s">
        <v>490</v>
      </c>
      <c r="F20" s="32" t="s">
        <v>490</v>
      </c>
      <c r="G20" s="32" t="s">
        <v>490</v>
      </c>
      <c r="H20" s="32" t="s">
        <v>490</v>
      </c>
      <c r="I20" s="32" t="s">
        <v>490</v>
      </c>
      <c r="J20" s="32" t="s">
        <v>490</v>
      </c>
      <c r="K20" s="32" t="s">
        <v>490</v>
      </c>
      <c r="L20" s="32" t="s">
        <v>490</v>
      </c>
    </row>
    <row r="21" spans="2:12" ht="24" x14ac:dyDescent="0.55000000000000004">
      <c r="B21" s="32" t="s">
        <v>490</v>
      </c>
      <c r="C21" s="32" t="s">
        <v>490</v>
      </c>
      <c r="D21" s="32" t="s">
        <v>490</v>
      </c>
      <c r="E21" s="32" t="s">
        <v>490</v>
      </c>
      <c r="F21" s="32" t="s">
        <v>490</v>
      </c>
      <c r="G21" s="32" t="s">
        <v>490</v>
      </c>
      <c r="H21" s="32" t="s">
        <v>490</v>
      </c>
      <c r="I21" s="32" t="s">
        <v>490</v>
      </c>
      <c r="J21" s="32" t="s">
        <v>490</v>
      </c>
      <c r="K21" s="32" t="s">
        <v>490</v>
      </c>
      <c r="L21" s="32" t="s">
        <v>490</v>
      </c>
    </row>
    <row r="22" spans="2:12" ht="24" x14ac:dyDescent="0.55000000000000004">
      <c r="B22" s="32" t="s">
        <v>397</v>
      </c>
    </row>
    <row r="23" spans="2:12" ht="24" x14ac:dyDescent="0.55000000000000004">
      <c r="B23" s="32" t="s">
        <v>490</v>
      </c>
      <c r="C23" s="32" t="s">
        <v>490</v>
      </c>
      <c r="D23" s="32" t="s">
        <v>490</v>
      </c>
      <c r="E23" s="32" t="s">
        <v>490</v>
      </c>
      <c r="F23" s="32" t="s">
        <v>490</v>
      </c>
      <c r="G23" s="32" t="s">
        <v>490</v>
      </c>
      <c r="H23" s="32" t="s">
        <v>490</v>
      </c>
      <c r="I23" s="32" t="s">
        <v>490</v>
      </c>
      <c r="J23" s="32" t="s">
        <v>490</v>
      </c>
      <c r="K23" s="32" t="s">
        <v>490</v>
      </c>
      <c r="L23" s="32" t="s">
        <v>490</v>
      </c>
    </row>
  </sheetData>
  <mergeCells count="26">
    <mergeCell ref="B2:L2"/>
    <mergeCell ref="B1:L1"/>
    <mergeCell ref="B7:C8"/>
    <mergeCell ref="D7:D10"/>
    <mergeCell ref="E7:F8"/>
    <mergeCell ref="G7:L7"/>
    <mergeCell ref="G8:I8"/>
    <mergeCell ref="J8:L8"/>
    <mergeCell ref="J9:L9"/>
    <mergeCell ref="G9:I9"/>
    <mergeCell ref="E9:E10"/>
    <mergeCell ref="F9:F10"/>
    <mergeCell ref="B9:B10"/>
    <mergeCell ref="C9:C10"/>
    <mergeCell ref="J11:J13"/>
    <mergeCell ref="G11:G13"/>
    <mergeCell ref="H11:H13"/>
    <mergeCell ref="I11:I13"/>
    <mergeCell ref="Q4:AA4"/>
    <mergeCell ref="L11:L13"/>
    <mergeCell ref="K11:K13"/>
    <mergeCell ref="B11:B13"/>
    <mergeCell ref="C11:C13"/>
    <mergeCell ref="D11:D13"/>
    <mergeCell ref="E11:E13"/>
    <mergeCell ref="F11:F13"/>
  </mergeCells>
  <phoneticPr fontId="18" type="noConversion"/>
  <printOptions horizontalCentered="1"/>
  <pageMargins left="0.15748031496062992" right="0.23622047244094491" top="1.299212598425197" bottom="0.6692913385826772" header="0.51181102362204722" footer="0.27559055118110237"/>
  <pageSetup paperSize="9" scale="83" orientation="landscape" verticalDpi="300" r:id="rId1"/>
  <headerFooter alignWithMargins="0">
    <oddFooter>&amp;C&amp;"CordiaUPC,ธรรมดา"&amp;14 38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1:M28"/>
  <sheetViews>
    <sheetView showGridLines="0" view="pageBreakPreview" zoomScale="80" zoomScaleNormal="100" zoomScaleSheetLayoutView="80" workbookViewId="0">
      <selection activeCell="B18" sqref="B18"/>
    </sheetView>
  </sheetViews>
  <sheetFormatPr defaultRowHeight="12.75" x14ac:dyDescent="0.2"/>
  <cols>
    <col min="1" max="1" width="1.85546875" customWidth="1"/>
    <col min="2" max="2" width="4.140625" customWidth="1"/>
    <col min="3" max="3" width="9.140625" style="3" customWidth="1"/>
    <col min="4" max="4" width="16.5703125" style="3" customWidth="1"/>
    <col min="5" max="5" width="14" customWidth="1"/>
    <col min="6" max="6" width="15.85546875" customWidth="1"/>
    <col min="7" max="7" width="16.42578125" customWidth="1"/>
    <col min="8" max="8" width="15.7109375" customWidth="1"/>
  </cols>
  <sheetData>
    <row r="1" spans="2:13" ht="31.5" x14ac:dyDescent="0.65">
      <c r="B1" s="1231" t="s">
        <v>780</v>
      </c>
      <c r="C1" s="1231"/>
      <c r="D1" s="1231"/>
      <c r="E1" s="1231"/>
      <c r="F1" s="1231"/>
      <c r="G1" s="1231"/>
      <c r="H1" s="1231"/>
    </row>
    <row r="2" spans="2:13" ht="29.25" x14ac:dyDescent="0.6">
      <c r="B2" s="1232" t="s">
        <v>368</v>
      </c>
      <c r="C2" s="1232"/>
      <c r="D2" s="1232"/>
      <c r="E2" s="1232"/>
      <c r="F2" s="1232"/>
      <c r="G2" s="1232"/>
      <c r="H2" s="1232"/>
    </row>
    <row r="3" spans="2:13" ht="24" x14ac:dyDescent="0.55000000000000004">
      <c r="B3" s="400" t="s">
        <v>784</v>
      </c>
      <c r="C3" s="65"/>
      <c r="D3" s="65"/>
      <c r="E3" s="32"/>
    </row>
    <row r="4" spans="2:13" ht="24" x14ac:dyDescent="0.55000000000000004">
      <c r="B4" s="400" t="s">
        <v>785</v>
      </c>
      <c r="C4" s="65"/>
      <c r="D4" s="65"/>
      <c r="E4" s="32"/>
    </row>
    <row r="5" spans="2:13" ht="24.75" thickBot="1" x14ac:dyDescent="0.6">
      <c r="B5" s="400"/>
      <c r="C5" s="65" t="s">
        <v>781</v>
      </c>
      <c r="D5" s="65"/>
      <c r="E5" s="32"/>
    </row>
    <row r="6" spans="2:13" ht="26.25" customHeight="1" x14ac:dyDescent="0.2">
      <c r="B6" s="992" t="s">
        <v>801</v>
      </c>
      <c r="C6" s="993"/>
      <c r="D6" s="993"/>
      <c r="E6" s="993"/>
      <c r="F6" s="993"/>
      <c r="G6" s="993"/>
      <c r="H6" s="994"/>
      <c r="I6" s="816"/>
      <c r="J6" s="817"/>
      <c r="K6" s="817"/>
      <c r="L6" s="817"/>
    </row>
    <row r="7" spans="2:13" ht="20.25" customHeight="1" x14ac:dyDescent="0.2">
      <c r="B7" s="995"/>
      <c r="C7" s="996"/>
      <c r="D7" s="996"/>
      <c r="E7" s="996"/>
      <c r="F7" s="996"/>
      <c r="G7" s="996"/>
      <c r="H7" s="997"/>
      <c r="I7" s="816"/>
      <c r="J7" s="817"/>
      <c r="K7" s="817"/>
      <c r="L7" s="817"/>
    </row>
    <row r="8" spans="2:13" ht="12.75" customHeight="1" x14ac:dyDescent="0.2">
      <c r="B8" s="995"/>
      <c r="C8" s="996"/>
      <c r="D8" s="996"/>
      <c r="E8" s="996"/>
      <c r="F8" s="996"/>
      <c r="G8" s="996"/>
      <c r="H8" s="997"/>
      <c r="I8" s="816"/>
      <c r="J8" s="817"/>
      <c r="K8" s="817"/>
      <c r="L8" s="817"/>
    </row>
    <row r="9" spans="2:13" ht="12.75" customHeight="1" x14ac:dyDescent="0.2">
      <c r="B9" s="995"/>
      <c r="C9" s="996"/>
      <c r="D9" s="996"/>
      <c r="E9" s="996"/>
      <c r="F9" s="996"/>
      <c r="G9" s="996"/>
      <c r="H9" s="997"/>
      <c r="I9" s="816"/>
      <c r="J9" s="817"/>
      <c r="K9" s="817"/>
      <c r="L9" s="817"/>
    </row>
    <row r="10" spans="2:13" ht="27" customHeight="1" x14ac:dyDescent="0.2">
      <c r="B10" s="995"/>
      <c r="C10" s="996"/>
      <c r="D10" s="996"/>
      <c r="E10" s="996"/>
      <c r="F10" s="996"/>
      <c r="G10" s="996"/>
      <c r="H10" s="997"/>
      <c r="I10" s="816"/>
      <c r="J10" s="817"/>
      <c r="K10" s="817"/>
      <c r="L10" s="817"/>
    </row>
    <row r="11" spans="2:13" ht="13.5" customHeight="1" x14ac:dyDescent="0.2">
      <c r="B11" s="995"/>
      <c r="C11" s="996"/>
      <c r="D11" s="996"/>
      <c r="E11" s="996"/>
      <c r="F11" s="996"/>
      <c r="G11" s="996"/>
      <c r="H11" s="997"/>
      <c r="I11" s="816"/>
      <c r="J11" s="817"/>
      <c r="K11" s="817"/>
      <c r="L11" s="817"/>
    </row>
    <row r="12" spans="2:13" ht="12.75" customHeight="1" x14ac:dyDescent="0.2">
      <c r="B12" s="995"/>
      <c r="C12" s="996"/>
      <c r="D12" s="996"/>
      <c r="E12" s="996"/>
      <c r="F12" s="996"/>
      <c r="G12" s="996"/>
      <c r="H12" s="997"/>
      <c r="I12" s="816"/>
      <c r="J12" s="817"/>
      <c r="K12" s="817"/>
      <c r="L12" s="817"/>
    </row>
    <row r="13" spans="2:13" ht="24" customHeight="1" x14ac:dyDescent="0.2">
      <c r="B13" s="995"/>
      <c r="C13" s="996"/>
      <c r="D13" s="996"/>
      <c r="E13" s="996"/>
      <c r="F13" s="996"/>
      <c r="G13" s="996"/>
      <c r="H13" s="997"/>
      <c r="I13" s="816"/>
      <c r="J13" s="817"/>
      <c r="K13" s="817"/>
      <c r="L13" s="817"/>
    </row>
    <row r="14" spans="2:13" ht="24" hidden="1" customHeight="1" x14ac:dyDescent="0.2">
      <c r="B14" s="995"/>
      <c r="C14" s="996"/>
      <c r="D14" s="996"/>
      <c r="E14" s="996"/>
      <c r="F14" s="996"/>
      <c r="G14" s="996"/>
      <c r="H14" s="997"/>
      <c r="I14" s="816"/>
      <c r="J14" s="817"/>
      <c r="K14" s="817"/>
      <c r="L14" s="817"/>
    </row>
    <row r="15" spans="2:13" ht="24" customHeight="1" x14ac:dyDescent="0.2">
      <c r="B15" s="995"/>
      <c r="C15" s="996"/>
      <c r="D15" s="996"/>
      <c r="E15" s="996"/>
      <c r="F15" s="996"/>
      <c r="G15" s="996"/>
      <c r="H15" s="997"/>
      <c r="I15" s="816"/>
      <c r="J15" s="817"/>
      <c r="K15" s="817"/>
      <c r="L15" s="817"/>
    </row>
    <row r="16" spans="2:13" ht="13.5" customHeight="1" thickBot="1" x14ac:dyDescent="0.25">
      <c r="B16" s="998"/>
      <c r="C16" s="999"/>
      <c r="D16" s="999"/>
      <c r="E16" s="999"/>
      <c r="F16" s="999"/>
      <c r="G16" s="999"/>
      <c r="H16" s="1000"/>
      <c r="I16" s="816"/>
      <c r="J16" s="817"/>
      <c r="K16" s="817"/>
      <c r="L16" s="817"/>
      <c r="M16" s="3"/>
    </row>
    <row r="17" spans="2:12" ht="24" x14ac:dyDescent="0.55000000000000004">
      <c r="B17" s="1234" t="s">
        <v>802</v>
      </c>
      <c r="C17" s="1234"/>
      <c r="D17" s="1234"/>
      <c r="E17" s="1234"/>
      <c r="F17" s="1234"/>
      <c r="G17" s="1234"/>
      <c r="H17" s="1234"/>
    </row>
    <row r="18" spans="2:12" x14ac:dyDescent="0.2">
      <c r="B18" s="818"/>
      <c r="C18" s="818"/>
      <c r="D18" s="818"/>
      <c r="E18" s="818"/>
      <c r="F18" s="818"/>
      <c r="G18" s="818"/>
      <c r="H18" s="818"/>
    </row>
    <row r="19" spans="2:12" ht="24" x14ac:dyDescent="0.55000000000000004">
      <c r="B19" s="400"/>
      <c r="C19" s="32" t="s">
        <v>379</v>
      </c>
      <c r="D19" s="32"/>
      <c r="E19" s="1233"/>
      <c r="F19" s="1233"/>
      <c r="G19" s="1233"/>
      <c r="H19" s="1233"/>
      <c r="I19" s="1233"/>
      <c r="J19" s="1233"/>
    </row>
    <row r="20" spans="2:12" ht="24" x14ac:dyDescent="0.55000000000000004">
      <c r="C20" s="32"/>
      <c r="D20" s="32"/>
      <c r="E20" s="1233"/>
      <c r="F20" s="1233"/>
      <c r="G20" s="1233"/>
      <c r="H20" s="1233"/>
      <c r="I20" s="1233"/>
      <c r="J20" s="1233"/>
    </row>
    <row r="21" spans="2:12" ht="24" x14ac:dyDescent="0.55000000000000004">
      <c r="B21" s="400"/>
      <c r="C21" s="32"/>
      <c r="D21" s="65" t="s">
        <v>775</v>
      </c>
      <c r="E21" s="32"/>
    </row>
    <row r="22" spans="2:12" ht="24" x14ac:dyDescent="0.55000000000000004">
      <c r="C22" s="1233"/>
      <c r="D22" s="1233"/>
      <c r="E22" s="1233"/>
      <c r="F22" s="1233"/>
      <c r="G22" s="1233"/>
      <c r="H22" s="1233"/>
    </row>
    <row r="23" spans="2:12" ht="24" x14ac:dyDescent="0.55000000000000004">
      <c r="C23" s="32"/>
      <c r="D23" s="32"/>
      <c r="E23" s="1233"/>
      <c r="F23" s="1233"/>
      <c r="G23" s="1233"/>
      <c r="H23" s="1233"/>
      <c r="I23" s="1233"/>
      <c r="J23" s="1233"/>
    </row>
    <row r="24" spans="2:12" ht="24" x14ac:dyDescent="0.55000000000000004">
      <c r="C24" s="32"/>
      <c r="D24" s="32"/>
      <c r="E24" s="1233"/>
      <c r="F24" s="1233"/>
      <c r="G24" s="1233"/>
      <c r="H24" s="1233"/>
      <c r="I24" s="1233"/>
      <c r="J24" s="1233"/>
    </row>
    <row r="25" spans="2:12" x14ac:dyDescent="0.2">
      <c r="C25" s="1230"/>
      <c r="D25" s="1230"/>
      <c r="E25" s="1230"/>
      <c r="F25" s="1230"/>
      <c r="G25" s="1230"/>
      <c r="H25" s="1230"/>
    </row>
    <row r="26" spans="2:12" x14ac:dyDescent="0.2">
      <c r="C26" s="1230"/>
      <c r="D26" s="1230"/>
      <c r="E26" s="1230"/>
      <c r="F26" s="1230"/>
      <c r="G26" s="1230"/>
      <c r="H26" s="1230"/>
    </row>
    <row r="27" spans="2:12" x14ac:dyDescent="0.2">
      <c r="C27" s="1230"/>
      <c r="D27" s="1230"/>
      <c r="E27" s="1230"/>
      <c r="F27" s="1230"/>
      <c r="G27" s="1230"/>
      <c r="H27" s="1230"/>
    </row>
    <row r="28" spans="2:12" x14ac:dyDescent="0.2">
      <c r="E28" s="3"/>
      <c r="F28" s="3"/>
      <c r="G28" s="3"/>
      <c r="H28" s="3"/>
      <c r="I28" s="3"/>
      <c r="J28" s="3"/>
      <c r="K28" s="3"/>
      <c r="L28" s="3"/>
    </row>
  </sheetData>
  <mergeCells count="10">
    <mergeCell ref="C22:H22"/>
    <mergeCell ref="E23:J23"/>
    <mergeCell ref="E24:J24"/>
    <mergeCell ref="C25:H27"/>
    <mergeCell ref="B1:H1"/>
    <mergeCell ref="B2:H2"/>
    <mergeCell ref="B6:H16"/>
    <mergeCell ref="B17:H17"/>
    <mergeCell ref="E19:J19"/>
    <mergeCell ref="E20:J20"/>
  </mergeCells>
  <printOptions horizontalCentered="1"/>
  <pageMargins left="0.74803149606299213" right="0.19685039370078741" top="0.70866141732283472" bottom="0.6692913385826772" header="0.51181102362204722" footer="0.27559055118110237"/>
  <pageSetup paperSize="9" orientation="portrait" verticalDpi="300" r:id="rId1"/>
  <headerFooter alignWithMargins="0">
    <oddFooter>&amp;C&amp;"CordiaUPC,ธรรมดา"&amp;14 39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1:O24"/>
  <sheetViews>
    <sheetView showGridLines="0" view="pageBreakPreview" zoomScaleNormal="100" zoomScaleSheetLayoutView="100" workbookViewId="0">
      <selection activeCell="K17" sqref="K17"/>
    </sheetView>
  </sheetViews>
  <sheetFormatPr defaultRowHeight="12.75" x14ac:dyDescent="0.2"/>
  <cols>
    <col min="1" max="1" width="2.28515625" customWidth="1"/>
    <col min="2" max="2" width="13.140625" customWidth="1"/>
    <col min="3" max="3" width="14.140625" customWidth="1"/>
    <col min="4" max="4" width="15.28515625" customWidth="1"/>
    <col min="8" max="8" width="15.7109375" customWidth="1"/>
    <col min="9" max="9" width="11.85546875" customWidth="1"/>
    <col min="10" max="10" width="10.7109375" customWidth="1"/>
    <col min="11" max="11" width="15.140625" customWidth="1"/>
    <col min="12" max="12" width="11.7109375" customWidth="1"/>
  </cols>
  <sheetData>
    <row r="1" spans="2:15" ht="24" x14ac:dyDescent="0.55000000000000004">
      <c r="B1" s="1077" t="s">
        <v>713</v>
      </c>
      <c r="C1" s="1077"/>
      <c r="D1" s="1077"/>
      <c r="E1" s="1077"/>
      <c r="F1" s="1077"/>
      <c r="G1" s="1077"/>
      <c r="H1" s="1077"/>
      <c r="I1" s="1077"/>
      <c r="J1" s="1077"/>
      <c r="K1" s="1077"/>
      <c r="L1" s="1077"/>
    </row>
    <row r="2" spans="2:15" ht="24" x14ac:dyDescent="0.55000000000000004">
      <c r="B2" s="1192" t="s">
        <v>758</v>
      </c>
      <c r="C2" s="1192"/>
      <c r="D2" s="1192"/>
      <c r="E2" s="1192"/>
      <c r="F2" s="1192"/>
      <c r="G2" s="1192"/>
      <c r="H2" s="1192"/>
      <c r="I2" s="1192"/>
      <c r="J2" s="1192"/>
      <c r="K2" s="1192"/>
      <c r="L2" s="1192"/>
    </row>
    <row r="3" spans="2:15" ht="15.75" customHeight="1" x14ac:dyDescent="0.55000000000000004">
      <c r="B3" s="34"/>
    </row>
    <row r="4" spans="2:15" ht="24" x14ac:dyDescent="0.55000000000000004">
      <c r="B4" s="32" t="s">
        <v>387</v>
      </c>
    </row>
    <row r="5" spans="2:15" ht="24" x14ac:dyDescent="0.55000000000000004">
      <c r="B5" s="32" t="s">
        <v>495</v>
      </c>
      <c r="G5" s="32" t="s">
        <v>488</v>
      </c>
      <c r="H5" s="32"/>
      <c r="I5" s="32" t="s">
        <v>494</v>
      </c>
      <c r="J5" s="32" t="s">
        <v>359</v>
      </c>
    </row>
    <row r="6" spans="2:15" ht="15" thickBot="1" x14ac:dyDescent="0.35">
      <c r="B6" s="60"/>
    </row>
    <row r="7" spans="2:15" ht="24" x14ac:dyDescent="0.2">
      <c r="B7" s="1271" t="s">
        <v>388</v>
      </c>
      <c r="C7" s="1272"/>
      <c r="D7" s="1272" t="s">
        <v>385</v>
      </c>
      <c r="E7" s="1272" t="s">
        <v>389</v>
      </c>
      <c r="F7" s="1272"/>
      <c r="G7" s="1272" t="s">
        <v>390</v>
      </c>
      <c r="H7" s="1272"/>
      <c r="I7" s="1272"/>
      <c r="J7" s="1272"/>
      <c r="K7" s="1272"/>
      <c r="L7" s="1276"/>
      <c r="N7" s="699" t="s">
        <v>390</v>
      </c>
      <c r="O7" s="699"/>
    </row>
    <row r="8" spans="2:15" ht="49.5" customHeight="1" x14ac:dyDescent="0.2">
      <c r="B8" s="1273"/>
      <c r="C8" s="1274"/>
      <c r="D8" s="1274"/>
      <c r="E8" s="1274"/>
      <c r="F8" s="1274"/>
      <c r="G8" s="1274" t="s">
        <v>916</v>
      </c>
      <c r="H8" s="1274"/>
      <c r="I8" s="1274"/>
      <c r="J8" s="1274" t="s">
        <v>917</v>
      </c>
      <c r="K8" s="1274"/>
      <c r="L8" s="1277"/>
      <c r="N8" s="811" t="s">
        <v>391</v>
      </c>
      <c r="O8" s="699" t="s">
        <v>755</v>
      </c>
    </row>
    <row r="9" spans="2:15" ht="27" customHeight="1" x14ac:dyDescent="0.2">
      <c r="B9" s="1273" t="s">
        <v>393</v>
      </c>
      <c r="C9" s="1274" t="s">
        <v>392</v>
      </c>
      <c r="D9" s="1274"/>
      <c r="E9" s="1278" t="s">
        <v>394</v>
      </c>
      <c r="F9" s="1274" t="s">
        <v>395</v>
      </c>
      <c r="G9" s="1274" t="s">
        <v>355</v>
      </c>
      <c r="H9" s="1274"/>
      <c r="I9" s="1274"/>
      <c r="J9" s="1274" t="s">
        <v>355</v>
      </c>
      <c r="K9" s="1274"/>
      <c r="L9" s="1277"/>
      <c r="N9" s="811" t="s">
        <v>392</v>
      </c>
      <c r="O9" s="699" t="s">
        <v>756</v>
      </c>
    </row>
    <row r="10" spans="2:15" ht="25.5" customHeight="1" thickBot="1" x14ac:dyDescent="0.25">
      <c r="B10" s="1280"/>
      <c r="C10" s="1275"/>
      <c r="D10" s="1275"/>
      <c r="E10" s="1279" t="s">
        <v>279</v>
      </c>
      <c r="F10" s="1275"/>
      <c r="G10" s="226" t="s">
        <v>294</v>
      </c>
      <c r="H10" s="226" t="s">
        <v>918</v>
      </c>
      <c r="I10" s="225" t="s">
        <v>356</v>
      </c>
      <c r="J10" s="226" t="s">
        <v>294</v>
      </c>
      <c r="K10" s="226" t="s">
        <v>918</v>
      </c>
      <c r="L10" s="227" t="s">
        <v>356</v>
      </c>
    </row>
    <row r="11" spans="2:15" x14ac:dyDescent="0.2">
      <c r="B11" s="1262"/>
      <c r="C11" s="1265"/>
      <c r="D11" s="1265"/>
      <c r="E11" s="1265"/>
      <c r="F11" s="1265"/>
      <c r="G11" s="1265"/>
      <c r="H11" s="1265"/>
      <c r="I11" s="1265"/>
      <c r="J11" s="1265"/>
      <c r="K11" s="1265"/>
      <c r="L11" s="1268"/>
    </row>
    <row r="12" spans="2:15" x14ac:dyDescent="0.2">
      <c r="B12" s="1263"/>
      <c r="C12" s="1266"/>
      <c r="D12" s="1266"/>
      <c r="E12" s="1266"/>
      <c r="F12" s="1266"/>
      <c r="G12" s="1266"/>
      <c r="H12" s="1266"/>
      <c r="I12" s="1266"/>
      <c r="J12" s="1266"/>
      <c r="K12" s="1266"/>
      <c r="L12" s="1269"/>
    </row>
    <row r="13" spans="2:15" ht="13.5" thickBot="1" x14ac:dyDescent="0.25">
      <c r="B13" s="1264"/>
      <c r="C13" s="1267"/>
      <c r="D13" s="1267"/>
      <c r="E13" s="1267"/>
      <c r="F13" s="1267"/>
      <c r="G13" s="1267"/>
      <c r="H13" s="1267"/>
      <c r="I13" s="1267"/>
      <c r="J13" s="1267"/>
      <c r="K13" s="1267"/>
      <c r="L13" s="1270"/>
    </row>
    <row r="14" spans="2:15" ht="18.75" x14ac:dyDescent="0.45">
      <c r="B14" s="43" t="s">
        <v>783</v>
      </c>
    </row>
    <row r="15" spans="2:15" ht="18.75" x14ac:dyDescent="0.45">
      <c r="B15" s="43" t="s">
        <v>782</v>
      </c>
    </row>
    <row r="16" spans="2:15" ht="9" customHeight="1" x14ac:dyDescent="0.4">
      <c r="B16" s="43"/>
    </row>
    <row r="17" spans="2:12" ht="24" x14ac:dyDescent="0.55000000000000004">
      <c r="B17" s="32" t="s">
        <v>800</v>
      </c>
    </row>
    <row r="18" spans="2:12" ht="24" x14ac:dyDescent="0.55000000000000004">
      <c r="B18" s="32" t="s">
        <v>790</v>
      </c>
    </row>
    <row r="19" spans="2:12" ht="24" x14ac:dyDescent="0.55000000000000004">
      <c r="B19" s="32" t="s">
        <v>492</v>
      </c>
    </row>
    <row r="20" spans="2:12" ht="24" x14ac:dyDescent="0.55000000000000004">
      <c r="B20" s="32" t="s">
        <v>490</v>
      </c>
      <c r="C20" s="32" t="s">
        <v>490</v>
      </c>
      <c r="D20" s="32" t="s">
        <v>490</v>
      </c>
      <c r="E20" s="32" t="s">
        <v>490</v>
      </c>
      <c r="F20" s="32" t="s">
        <v>490</v>
      </c>
      <c r="G20" s="32" t="s">
        <v>490</v>
      </c>
      <c r="H20" s="32" t="s">
        <v>490</v>
      </c>
      <c r="I20" s="32" t="s">
        <v>490</v>
      </c>
      <c r="J20" s="32" t="s">
        <v>490</v>
      </c>
      <c r="K20" s="32" t="s">
        <v>490</v>
      </c>
      <c r="L20" s="32" t="s">
        <v>490</v>
      </c>
    </row>
    <row r="21" spans="2:12" ht="24" x14ac:dyDescent="0.55000000000000004">
      <c r="B21" s="32" t="s">
        <v>490</v>
      </c>
      <c r="C21" s="32" t="s">
        <v>490</v>
      </c>
      <c r="D21" s="32" t="s">
        <v>490</v>
      </c>
      <c r="E21" s="32" t="s">
        <v>490</v>
      </c>
      <c r="F21" s="32" t="s">
        <v>490</v>
      </c>
      <c r="G21" s="32" t="s">
        <v>490</v>
      </c>
      <c r="H21" s="32" t="s">
        <v>490</v>
      </c>
      <c r="I21" s="32" t="s">
        <v>490</v>
      </c>
      <c r="J21" s="32" t="s">
        <v>490</v>
      </c>
      <c r="K21" s="32" t="s">
        <v>490</v>
      </c>
      <c r="L21" s="32" t="s">
        <v>490</v>
      </c>
    </row>
    <row r="22" spans="2:12" ht="24" x14ac:dyDescent="0.55000000000000004">
      <c r="B22" s="32" t="s">
        <v>493</v>
      </c>
    </row>
    <row r="23" spans="2:12" ht="24" x14ac:dyDescent="0.55000000000000004">
      <c r="B23" s="32" t="s">
        <v>490</v>
      </c>
      <c r="C23" s="32" t="s">
        <v>490</v>
      </c>
      <c r="D23" s="32" t="s">
        <v>490</v>
      </c>
      <c r="E23" s="32" t="s">
        <v>490</v>
      </c>
      <c r="F23" s="32" t="s">
        <v>490</v>
      </c>
      <c r="G23" s="32" t="s">
        <v>490</v>
      </c>
      <c r="H23" s="32" t="s">
        <v>490</v>
      </c>
      <c r="I23" s="32" t="s">
        <v>490</v>
      </c>
      <c r="J23" s="32" t="s">
        <v>490</v>
      </c>
      <c r="K23" s="32" t="s">
        <v>490</v>
      </c>
      <c r="L23" s="32" t="s">
        <v>490</v>
      </c>
    </row>
    <row r="24" spans="2:12" ht="24" x14ac:dyDescent="0.55000000000000004">
      <c r="B24" s="32" t="s">
        <v>490</v>
      </c>
      <c r="C24" s="32" t="s">
        <v>490</v>
      </c>
      <c r="D24" s="32" t="s">
        <v>490</v>
      </c>
      <c r="E24" s="32" t="s">
        <v>490</v>
      </c>
      <c r="F24" s="32" t="s">
        <v>490</v>
      </c>
      <c r="G24" s="32" t="s">
        <v>490</v>
      </c>
      <c r="H24" s="32" t="s">
        <v>490</v>
      </c>
      <c r="I24" s="32" t="s">
        <v>490</v>
      </c>
      <c r="J24" s="32" t="s">
        <v>490</v>
      </c>
      <c r="K24" s="32" t="s">
        <v>490</v>
      </c>
      <c r="L24" s="32" t="s">
        <v>490</v>
      </c>
    </row>
  </sheetData>
  <mergeCells count="25">
    <mergeCell ref="B1:L1"/>
    <mergeCell ref="B2:L2"/>
    <mergeCell ref="B7:C8"/>
    <mergeCell ref="D7:D10"/>
    <mergeCell ref="E7:F8"/>
    <mergeCell ref="J9:L9"/>
    <mergeCell ref="G7:L7"/>
    <mergeCell ref="G8:I8"/>
    <mergeCell ref="J8:L8"/>
    <mergeCell ref="G9:I9"/>
    <mergeCell ref="J11:J13"/>
    <mergeCell ref="K11:K13"/>
    <mergeCell ref="L11:L13"/>
    <mergeCell ref="G11:G13"/>
    <mergeCell ref="H11:H13"/>
    <mergeCell ref="I11:I13"/>
    <mergeCell ref="F11:F13"/>
    <mergeCell ref="B9:B10"/>
    <mergeCell ref="C9:C10"/>
    <mergeCell ref="E9:E10"/>
    <mergeCell ref="F9:F10"/>
    <mergeCell ref="B11:B13"/>
    <mergeCell ref="C11:C13"/>
    <mergeCell ref="D11:D13"/>
    <mergeCell ref="E11:E13"/>
  </mergeCells>
  <phoneticPr fontId="18" type="noConversion"/>
  <printOptions horizontalCentered="1"/>
  <pageMargins left="0.15748031496062992" right="0.15748031496062992" top="1.2204724409448819" bottom="0.62992125984251968" header="0.51181102362204722" footer="0.31496062992125984"/>
  <pageSetup paperSize="9" scale="89" orientation="landscape" verticalDpi="300" r:id="rId1"/>
  <headerFooter alignWithMargins="0">
    <oddFooter>&amp;C&amp;"CordiaUPC,ธรรมดา"&amp;14 40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B1:M28"/>
  <sheetViews>
    <sheetView showGridLines="0" view="pageBreakPreview" zoomScale="80" zoomScaleNormal="100" zoomScaleSheetLayoutView="80" workbookViewId="0">
      <selection activeCell="V26" sqref="V26"/>
    </sheetView>
  </sheetViews>
  <sheetFormatPr defaultRowHeight="12.75" x14ac:dyDescent="0.2"/>
  <cols>
    <col min="1" max="1" width="1.85546875" customWidth="1"/>
    <col min="2" max="2" width="4.140625" customWidth="1"/>
    <col min="3" max="3" width="9.140625" style="3" customWidth="1"/>
    <col min="4" max="4" width="16.5703125" style="3" customWidth="1"/>
    <col min="5" max="5" width="14" customWidth="1"/>
    <col min="6" max="6" width="15.85546875" customWidth="1"/>
    <col min="7" max="7" width="16.42578125" customWidth="1"/>
    <col min="8" max="8" width="15.7109375" customWidth="1"/>
  </cols>
  <sheetData>
    <row r="1" spans="2:13" ht="31.5" x14ac:dyDescent="0.65">
      <c r="B1" s="1231" t="s">
        <v>780</v>
      </c>
      <c r="C1" s="1231"/>
      <c r="D1" s="1231"/>
      <c r="E1" s="1231"/>
      <c r="F1" s="1231"/>
      <c r="G1" s="1231"/>
      <c r="H1" s="1231"/>
    </row>
    <row r="2" spans="2:13" ht="29.25" x14ac:dyDescent="0.6">
      <c r="B2" s="1232" t="s">
        <v>380</v>
      </c>
      <c r="C2" s="1232"/>
      <c r="D2" s="1232"/>
      <c r="E2" s="1232"/>
      <c r="F2" s="1232"/>
      <c r="G2" s="1232"/>
      <c r="H2" s="1232"/>
    </row>
    <row r="3" spans="2:13" ht="24" x14ac:dyDescent="0.55000000000000004">
      <c r="B3" s="400" t="s">
        <v>784</v>
      </c>
      <c r="C3" s="65"/>
      <c r="D3" s="65"/>
      <c r="E3" s="32"/>
    </row>
    <row r="4" spans="2:13" ht="24" x14ac:dyDescent="0.55000000000000004">
      <c r="B4" s="400" t="s">
        <v>785</v>
      </c>
      <c r="C4" s="65"/>
      <c r="D4" s="65"/>
      <c r="E4" s="32"/>
    </row>
    <row r="5" spans="2:13" ht="24.75" thickBot="1" x14ac:dyDescent="0.6">
      <c r="B5" s="400"/>
      <c r="C5" s="65" t="s">
        <v>781</v>
      </c>
      <c r="D5" s="65"/>
      <c r="E5" s="32"/>
    </row>
    <row r="6" spans="2:13" ht="26.25" customHeight="1" x14ac:dyDescent="0.2">
      <c r="B6" s="992" t="s">
        <v>801</v>
      </c>
      <c r="C6" s="993"/>
      <c r="D6" s="993"/>
      <c r="E6" s="993"/>
      <c r="F6" s="993"/>
      <c r="G6" s="993"/>
      <c r="H6" s="994"/>
      <c r="I6" s="816"/>
      <c r="J6" s="817"/>
      <c r="K6" s="817"/>
      <c r="L6" s="817"/>
    </row>
    <row r="7" spans="2:13" ht="20.25" customHeight="1" x14ac:dyDescent="0.2">
      <c r="B7" s="995"/>
      <c r="C7" s="996"/>
      <c r="D7" s="996"/>
      <c r="E7" s="996"/>
      <c r="F7" s="996"/>
      <c r="G7" s="996"/>
      <c r="H7" s="997"/>
      <c r="I7" s="816"/>
      <c r="J7" s="817"/>
      <c r="K7" s="817"/>
      <c r="L7" s="817"/>
    </row>
    <row r="8" spans="2:13" ht="12.75" customHeight="1" x14ac:dyDescent="0.2">
      <c r="B8" s="995"/>
      <c r="C8" s="996"/>
      <c r="D8" s="996"/>
      <c r="E8" s="996"/>
      <c r="F8" s="996"/>
      <c r="G8" s="996"/>
      <c r="H8" s="997"/>
      <c r="I8" s="816"/>
      <c r="J8" s="817"/>
      <c r="K8" s="817"/>
      <c r="L8" s="817"/>
    </row>
    <row r="9" spans="2:13" ht="12.75" customHeight="1" x14ac:dyDescent="0.2">
      <c r="B9" s="995"/>
      <c r="C9" s="996"/>
      <c r="D9" s="996"/>
      <c r="E9" s="996"/>
      <c r="F9" s="996"/>
      <c r="G9" s="996"/>
      <c r="H9" s="997"/>
      <c r="I9" s="816"/>
      <c r="J9" s="817"/>
      <c r="K9" s="817"/>
      <c r="L9" s="817"/>
    </row>
    <row r="10" spans="2:13" ht="27" customHeight="1" x14ac:dyDescent="0.2">
      <c r="B10" s="995"/>
      <c r="C10" s="996"/>
      <c r="D10" s="996"/>
      <c r="E10" s="996"/>
      <c r="F10" s="996"/>
      <c r="G10" s="996"/>
      <c r="H10" s="997"/>
      <c r="I10" s="816"/>
      <c r="J10" s="817"/>
      <c r="K10" s="817"/>
      <c r="L10" s="817"/>
    </row>
    <row r="11" spans="2:13" ht="13.5" customHeight="1" x14ac:dyDescent="0.2">
      <c r="B11" s="995"/>
      <c r="C11" s="996"/>
      <c r="D11" s="996"/>
      <c r="E11" s="996"/>
      <c r="F11" s="996"/>
      <c r="G11" s="996"/>
      <c r="H11" s="997"/>
      <c r="I11" s="816"/>
      <c r="J11" s="817"/>
      <c r="K11" s="817"/>
      <c r="L11" s="817"/>
    </row>
    <row r="12" spans="2:13" ht="12.75" customHeight="1" x14ac:dyDescent="0.2">
      <c r="B12" s="995"/>
      <c r="C12" s="996"/>
      <c r="D12" s="996"/>
      <c r="E12" s="996"/>
      <c r="F12" s="996"/>
      <c r="G12" s="996"/>
      <c r="H12" s="997"/>
      <c r="I12" s="816"/>
      <c r="J12" s="817"/>
      <c r="K12" s="817"/>
      <c r="L12" s="817"/>
    </row>
    <row r="13" spans="2:13" ht="24" customHeight="1" x14ac:dyDescent="0.2">
      <c r="B13" s="995"/>
      <c r="C13" s="996"/>
      <c r="D13" s="996"/>
      <c r="E13" s="996"/>
      <c r="F13" s="996"/>
      <c r="G13" s="996"/>
      <c r="H13" s="997"/>
      <c r="I13" s="816"/>
      <c r="J13" s="817"/>
      <c r="K13" s="817"/>
      <c r="L13" s="817"/>
    </row>
    <row r="14" spans="2:13" ht="24" hidden="1" customHeight="1" x14ac:dyDescent="0.2">
      <c r="B14" s="995"/>
      <c r="C14" s="996"/>
      <c r="D14" s="996"/>
      <c r="E14" s="996"/>
      <c r="F14" s="996"/>
      <c r="G14" s="996"/>
      <c r="H14" s="997"/>
      <c r="I14" s="816"/>
      <c r="J14" s="817"/>
      <c r="K14" s="817"/>
      <c r="L14" s="817"/>
    </row>
    <row r="15" spans="2:13" ht="24" customHeight="1" x14ac:dyDescent="0.2">
      <c r="B15" s="995"/>
      <c r="C15" s="996"/>
      <c r="D15" s="996"/>
      <c r="E15" s="996"/>
      <c r="F15" s="996"/>
      <c r="G15" s="996"/>
      <c r="H15" s="997"/>
      <c r="I15" s="816"/>
      <c r="J15" s="817"/>
      <c r="K15" s="817"/>
      <c r="L15" s="817"/>
    </row>
    <row r="16" spans="2:13" ht="13.5" customHeight="1" thickBot="1" x14ac:dyDescent="0.25">
      <c r="B16" s="998"/>
      <c r="C16" s="999"/>
      <c r="D16" s="999"/>
      <c r="E16" s="999"/>
      <c r="F16" s="999"/>
      <c r="G16" s="999"/>
      <c r="H16" s="1000"/>
      <c r="I16" s="816"/>
      <c r="J16" s="817"/>
      <c r="K16" s="817"/>
      <c r="L16" s="817"/>
      <c r="M16" s="3"/>
    </row>
    <row r="17" spans="2:12" ht="24" x14ac:dyDescent="0.55000000000000004">
      <c r="B17" s="1234" t="s">
        <v>803</v>
      </c>
      <c r="C17" s="1234"/>
      <c r="D17" s="1234"/>
      <c r="E17" s="1234"/>
      <c r="F17" s="1234"/>
      <c r="G17" s="1234"/>
      <c r="H17" s="1234"/>
    </row>
    <row r="18" spans="2:12" x14ac:dyDescent="0.2">
      <c r="B18" s="818"/>
      <c r="C18" s="818"/>
      <c r="D18" s="818"/>
      <c r="E18" s="818"/>
      <c r="F18" s="818"/>
      <c r="G18" s="818"/>
      <c r="H18" s="818"/>
    </row>
    <row r="19" spans="2:12" ht="24" x14ac:dyDescent="0.55000000000000004">
      <c r="B19" s="400"/>
      <c r="C19" s="32" t="s">
        <v>379</v>
      </c>
      <c r="D19" s="32"/>
      <c r="E19" s="1233"/>
      <c r="F19" s="1233"/>
      <c r="G19" s="1233"/>
      <c r="H19" s="1233"/>
      <c r="I19" s="1233"/>
      <c r="J19" s="1233"/>
    </row>
    <row r="20" spans="2:12" ht="24" x14ac:dyDescent="0.55000000000000004">
      <c r="C20" s="32"/>
      <c r="D20" s="32"/>
      <c r="E20" s="1233"/>
      <c r="F20" s="1233"/>
      <c r="G20" s="1233"/>
      <c r="H20" s="1233"/>
      <c r="I20" s="1233"/>
      <c r="J20" s="1233"/>
    </row>
    <row r="21" spans="2:12" ht="24" x14ac:dyDescent="0.55000000000000004">
      <c r="B21" s="400"/>
      <c r="C21" s="32"/>
      <c r="D21" s="65" t="s">
        <v>775</v>
      </c>
      <c r="E21" s="32"/>
    </row>
    <row r="22" spans="2:12" ht="24" x14ac:dyDescent="0.55000000000000004">
      <c r="C22" s="1233"/>
      <c r="D22" s="1233"/>
      <c r="E22" s="1233"/>
      <c r="F22" s="1233"/>
      <c r="G22" s="1233"/>
      <c r="H22" s="1233"/>
    </row>
    <row r="23" spans="2:12" ht="24" x14ac:dyDescent="0.55000000000000004">
      <c r="C23" s="32"/>
      <c r="D23" s="32"/>
      <c r="E23" s="1233"/>
      <c r="F23" s="1233"/>
      <c r="G23" s="1233"/>
      <c r="H23" s="1233"/>
      <c r="I23" s="1233"/>
      <c r="J23" s="1233"/>
    </row>
    <row r="24" spans="2:12" ht="24" x14ac:dyDescent="0.55000000000000004">
      <c r="C24" s="32"/>
      <c r="D24" s="32"/>
      <c r="E24" s="1233"/>
      <c r="F24" s="1233"/>
      <c r="G24" s="1233"/>
      <c r="H24" s="1233"/>
      <c r="I24" s="1233"/>
      <c r="J24" s="1233"/>
    </row>
    <row r="25" spans="2:12" x14ac:dyDescent="0.2">
      <c r="C25" s="1230"/>
      <c r="D25" s="1230"/>
      <c r="E25" s="1230"/>
      <c r="F25" s="1230"/>
      <c r="G25" s="1230"/>
      <c r="H25" s="1230"/>
    </row>
    <row r="26" spans="2:12" x14ac:dyDescent="0.2">
      <c r="C26" s="1230"/>
      <c r="D26" s="1230"/>
      <c r="E26" s="1230"/>
      <c r="F26" s="1230"/>
      <c r="G26" s="1230"/>
      <c r="H26" s="1230"/>
    </row>
    <row r="27" spans="2:12" x14ac:dyDescent="0.2">
      <c r="C27" s="1230"/>
      <c r="D27" s="1230"/>
      <c r="E27" s="1230"/>
      <c r="F27" s="1230"/>
      <c r="G27" s="1230"/>
      <c r="H27" s="1230"/>
    </row>
    <row r="28" spans="2:12" x14ac:dyDescent="0.2">
      <c r="E28" s="3"/>
      <c r="F28" s="3"/>
      <c r="G28" s="3"/>
      <c r="H28" s="3"/>
      <c r="I28" s="3"/>
      <c r="J28" s="3"/>
      <c r="K28" s="3"/>
      <c r="L28" s="3"/>
    </row>
  </sheetData>
  <mergeCells count="10">
    <mergeCell ref="C22:H22"/>
    <mergeCell ref="E23:J23"/>
    <mergeCell ref="E24:J24"/>
    <mergeCell ref="C25:H27"/>
    <mergeCell ref="B1:H1"/>
    <mergeCell ref="B2:H2"/>
    <mergeCell ref="B6:H16"/>
    <mergeCell ref="B17:H17"/>
    <mergeCell ref="E19:J19"/>
    <mergeCell ref="E20:J20"/>
  </mergeCells>
  <printOptions horizontalCentered="1"/>
  <pageMargins left="0.74803149606299213" right="0.19685039370078741" top="0.70866141732283472" bottom="0.6692913385826772" header="0.51181102362204722" footer="0.27559055118110237"/>
  <pageSetup paperSize="9" orientation="portrait" verticalDpi="300" r:id="rId1"/>
  <headerFooter alignWithMargins="0">
    <oddFooter>&amp;C&amp;"CordiaUPC,ธรรมดา"&amp;14 41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1:H37"/>
  <sheetViews>
    <sheetView showGridLines="0" view="pageBreakPreview" zoomScaleNormal="100" zoomScaleSheetLayoutView="100" workbookViewId="0">
      <selection activeCell="B35" sqref="B35"/>
    </sheetView>
  </sheetViews>
  <sheetFormatPr defaultRowHeight="12.75" x14ac:dyDescent="0.2"/>
  <cols>
    <col min="2" max="2" width="7.85546875" customWidth="1"/>
    <col min="3" max="3" width="19" customWidth="1"/>
    <col min="4" max="4" width="5.28515625" customWidth="1"/>
    <col min="5" max="5" width="36.7109375" customWidth="1"/>
    <col min="6" max="6" width="12" customWidth="1"/>
    <col min="7" max="7" width="15" customWidth="1"/>
  </cols>
  <sheetData>
    <row r="1" spans="2:7" s="85" customFormat="1" ht="28.5" customHeight="1" x14ac:dyDescent="0.2">
      <c r="B1" s="1258" t="s">
        <v>33</v>
      </c>
      <c r="C1" s="1258"/>
      <c r="D1" s="1258"/>
      <c r="E1" s="1258"/>
      <c r="F1" s="1258"/>
      <c r="G1" s="1258"/>
    </row>
    <row r="2" spans="2:7" ht="7.5" customHeight="1" x14ac:dyDescent="0.5">
      <c r="B2" s="38"/>
    </row>
    <row r="3" spans="2:7" ht="24" x14ac:dyDescent="0.55000000000000004">
      <c r="B3" s="1135" t="s">
        <v>731</v>
      </c>
      <c r="C3" s="1135"/>
      <c r="D3" s="1135"/>
      <c r="E3" s="1135"/>
      <c r="F3" s="1135"/>
      <c r="G3" s="1135"/>
    </row>
    <row r="4" spans="2:7" ht="6" customHeight="1" thickBot="1" x14ac:dyDescent="0.55000000000000004">
      <c r="B4" s="40"/>
    </row>
    <row r="5" spans="2:7" ht="48.75" thickBot="1" x14ac:dyDescent="0.25">
      <c r="B5" s="239" t="s">
        <v>211</v>
      </c>
      <c r="C5" s="729" t="s">
        <v>689</v>
      </c>
      <c r="D5" s="1281" t="s">
        <v>385</v>
      </c>
      <c r="E5" s="1281"/>
      <c r="F5" s="729" t="s">
        <v>399</v>
      </c>
      <c r="G5" s="240" t="s">
        <v>330</v>
      </c>
    </row>
    <row r="6" spans="2:7" s="85" customFormat="1" ht="21.75" customHeight="1" x14ac:dyDescent="0.2">
      <c r="B6" s="1282"/>
      <c r="C6" s="1284"/>
      <c r="D6" s="233"/>
      <c r="E6" s="234" t="s">
        <v>57</v>
      </c>
      <c r="F6" s="1285"/>
      <c r="G6" s="1288"/>
    </row>
    <row r="7" spans="2:7" s="85" customFormat="1" ht="24.75" customHeight="1" x14ac:dyDescent="0.2">
      <c r="B7" s="1283"/>
      <c r="C7" s="1284"/>
      <c r="D7" s="229"/>
      <c r="E7" s="235" t="s">
        <v>485</v>
      </c>
      <c r="F7" s="1286"/>
      <c r="G7" s="1289"/>
    </row>
    <row r="8" spans="2:7" s="85" customFormat="1" ht="21.75" hidden="1" customHeight="1" x14ac:dyDescent="0.2">
      <c r="B8" s="1283"/>
      <c r="C8" s="1284"/>
      <c r="D8" s="230" t="s">
        <v>386</v>
      </c>
      <c r="E8" s="236" t="s">
        <v>386</v>
      </c>
      <c r="F8" s="1286"/>
      <c r="G8" s="1289"/>
    </row>
    <row r="9" spans="2:7" s="85" customFormat="1" ht="21.75" customHeight="1" x14ac:dyDescent="0.2">
      <c r="B9" s="1283"/>
      <c r="C9" s="1284"/>
      <c r="D9" s="230" t="s">
        <v>386</v>
      </c>
      <c r="E9" s="236" t="s">
        <v>386</v>
      </c>
      <c r="F9" s="1286"/>
      <c r="G9" s="1289"/>
    </row>
    <row r="10" spans="2:7" s="85" customFormat="1" ht="24" customHeight="1" x14ac:dyDescent="0.2">
      <c r="B10" s="1283"/>
      <c r="C10" s="1284"/>
      <c r="D10" s="229"/>
      <c r="E10" s="235" t="s">
        <v>486</v>
      </c>
      <c r="F10" s="1286"/>
      <c r="G10" s="1289"/>
    </row>
    <row r="11" spans="2:7" s="85" customFormat="1" ht="21.75" hidden="1" customHeight="1" x14ac:dyDescent="0.2">
      <c r="B11" s="1283"/>
      <c r="C11" s="1284"/>
      <c r="D11" s="230" t="s">
        <v>386</v>
      </c>
      <c r="E11" s="236" t="s">
        <v>386</v>
      </c>
      <c r="F11" s="1286"/>
      <c r="G11" s="1289"/>
    </row>
    <row r="12" spans="2:7" s="85" customFormat="1" ht="21.75" customHeight="1" x14ac:dyDescent="0.2">
      <c r="B12" s="1283"/>
      <c r="C12" s="1284"/>
      <c r="D12" s="231" t="s">
        <v>386</v>
      </c>
      <c r="E12" s="237" t="s">
        <v>386</v>
      </c>
      <c r="F12" s="1287"/>
      <c r="G12" s="1289"/>
    </row>
    <row r="13" spans="2:7" s="85" customFormat="1" ht="24" customHeight="1" x14ac:dyDescent="0.2">
      <c r="B13" s="1291"/>
      <c r="C13" s="1284"/>
      <c r="D13" s="229"/>
      <c r="E13" s="235" t="s">
        <v>484</v>
      </c>
      <c r="F13" s="1294"/>
      <c r="G13" s="1296"/>
    </row>
    <row r="14" spans="2:7" s="85" customFormat="1" ht="24" customHeight="1" x14ac:dyDescent="0.2">
      <c r="B14" s="1291"/>
      <c r="C14" s="1284"/>
      <c r="D14" s="229"/>
      <c r="E14" s="235" t="s">
        <v>485</v>
      </c>
      <c r="F14" s="1294"/>
      <c r="G14" s="1296"/>
    </row>
    <row r="15" spans="2:7" s="85" customFormat="1" ht="21.75" hidden="1" x14ac:dyDescent="0.2">
      <c r="B15" s="1291"/>
      <c r="C15" s="1284"/>
      <c r="D15" s="230" t="s">
        <v>386</v>
      </c>
      <c r="E15" s="236" t="s">
        <v>386</v>
      </c>
      <c r="F15" s="1294"/>
      <c r="G15" s="1296"/>
    </row>
    <row r="16" spans="2:7" s="85" customFormat="1" ht="21.75" x14ac:dyDescent="0.2">
      <c r="B16" s="1291"/>
      <c r="C16" s="1284"/>
      <c r="D16" s="230" t="s">
        <v>386</v>
      </c>
      <c r="E16" s="236" t="s">
        <v>386</v>
      </c>
      <c r="F16" s="1294"/>
      <c r="G16" s="1296"/>
    </row>
    <row r="17" spans="2:8" s="85" customFormat="1" ht="25.5" customHeight="1" x14ac:dyDescent="0.2">
      <c r="B17" s="1291"/>
      <c r="C17" s="1284"/>
      <c r="D17" s="229"/>
      <c r="E17" s="235" t="s">
        <v>486</v>
      </c>
      <c r="F17" s="1294"/>
      <c r="G17" s="1296"/>
    </row>
    <row r="18" spans="2:8" s="85" customFormat="1" ht="21.75" hidden="1" customHeight="1" x14ac:dyDescent="0.2">
      <c r="B18" s="1291"/>
      <c r="C18" s="1284"/>
      <c r="D18" s="230" t="s">
        <v>386</v>
      </c>
      <c r="E18" s="236" t="s">
        <v>386</v>
      </c>
      <c r="F18" s="1294"/>
      <c r="G18" s="1296"/>
    </row>
    <row r="19" spans="2:8" s="85" customFormat="1" ht="21.75" customHeight="1" thickBot="1" x14ac:dyDescent="0.25">
      <c r="B19" s="1292"/>
      <c r="C19" s="1293"/>
      <c r="D19" s="232" t="s">
        <v>386</v>
      </c>
      <c r="E19" s="238" t="s">
        <v>386</v>
      </c>
      <c r="F19" s="1295"/>
      <c r="G19" s="1297"/>
    </row>
    <row r="20" spans="2:8" s="85" customFormat="1" ht="21.75" customHeight="1" x14ac:dyDescent="0.2">
      <c r="B20" s="777" t="s">
        <v>748</v>
      </c>
      <c r="C20" s="203"/>
      <c r="D20" s="749"/>
      <c r="E20" s="749"/>
      <c r="F20" s="203"/>
      <c r="G20" s="203"/>
    </row>
    <row r="21" spans="2:8" s="85" customFormat="1" ht="21.75" customHeight="1" x14ac:dyDescent="0.2">
      <c r="B21" s="777"/>
      <c r="C21" s="203"/>
      <c r="D21" s="749"/>
      <c r="E21" s="749"/>
      <c r="F21" s="203"/>
      <c r="G21" s="203"/>
    </row>
    <row r="22" spans="2:8" s="85" customFormat="1" ht="21.75" customHeight="1" thickBot="1" x14ac:dyDescent="0.6">
      <c r="B22" s="400"/>
      <c r="C22" s="65" t="s">
        <v>786</v>
      </c>
      <c r="D22" s="65"/>
      <c r="E22" s="32"/>
      <c r="F22"/>
      <c r="G22"/>
      <c r="H22"/>
    </row>
    <row r="23" spans="2:8" s="85" customFormat="1" ht="21.75" customHeight="1" x14ac:dyDescent="0.2">
      <c r="B23" s="992" t="s">
        <v>789</v>
      </c>
      <c r="C23" s="993"/>
      <c r="D23" s="993"/>
      <c r="E23" s="993"/>
      <c r="F23" s="993"/>
      <c r="G23" s="994"/>
      <c r="H23" s="816"/>
    </row>
    <row r="24" spans="2:8" s="85" customFormat="1" ht="21.75" customHeight="1" x14ac:dyDescent="0.2">
      <c r="B24" s="995"/>
      <c r="C24" s="996"/>
      <c r="D24" s="996"/>
      <c r="E24" s="996"/>
      <c r="F24" s="996"/>
      <c r="G24" s="997"/>
      <c r="H24" s="816"/>
    </row>
    <row r="25" spans="2:8" s="85" customFormat="1" ht="21.75" customHeight="1" x14ac:dyDescent="0.2">
      <c r="B25" s="995"/>
      <c r="C25" s="996"/>
      <c r="D25" s="996"/>
      <c r="E25" s="996"/>
      <c r="F25" s="996"/>
      <c r="G25" s="997"/>
      <c r="H25" s="816"/>
    </row>
    <row r="26" spans="2:8" s="85" customFormat="1" ht="21.75" customHeight="1" x14ac:dyDescent="0.2">
      <c r="B26" s="995"/>
      <c r="C26" s="996"/>
      <c r="D26" s="996"/>
      <c r="E26" s="996"/>
      <c r="F26" s="996"/>
      <c r="G26" s="997"/>
      <c r="H26" s="816"/>
    </row>
    <row r="27" spans="2:8" s="85" customFormat="1" ht="21.75" customHeight="1" x14ac:dyDescent="0.2">
      <c r="B27" s="995"/>
      <c r="C27" s="996"/>
      <c r="D27" s="996"/>
      <c r="E27" s="996"/>
      <c r="F27" s="996"/>
      <c r="G27" s="997"/>
      <c r="H27" s="816"/>
    </row>
    <row r="28" spans="2:8" s="85" customFormat="1" ht="21.75" customHeight="1" x14ac:dyDescent="0.2">
      <c r="B28" s="995"/>
      <c r="C28" s="996"/>
      <c r="D28" s="996"/>
      <c r="E28" s="996"/>
      <c r="F28" s="996"/>
      <c r="G28" s="997"/>
      <c r="H28" s="816"/>
    </row>
    <row r="29" spans="2:8" s="85" customFormat="1" ht="21.75" customHeight="1" x14ac:dyDescent="0.2">
      <c r="B29" s="995"/>
      <c r="C29" s="996"/>
      <c r="D29" s="996"/>
      <c r="E29" s="996"/>
      <c r="F29" s="996"/>
      <c r="G29" s="997"/>
      <c r="H29" s="816"/>
    </row>
    <row r="30" spans="2:8" s="85" customFormat="1" ht="21.75" customHeight="1" x14ac:dyDescent="0.2">
      <c r="B30" s="995"/>
      <c r="C30" s="996"/>
      <c r="D30" s="996"/>
      <c r="E30" s="996"/>
      <c r="F30" s="996"/>
      <c r="G30" s="997"/>
      <c r="H30" s="816"/>
    </row>
    <row r="31" spans="2:8" s="85" customFormat="1" ht="21.75" customHeight="1" x14ac:dyDescent="0.2">
      <c r="B31" s="995"/>
      <c r="C31" s="996"/>
      <c r="D31" s="996"/>
      <c r="E31" s="996"/>
      <c r="F31" s="996"/>
      <c r="G31" s="997"/>
      <c r="H31" s="816"/>
    </row>
    <row r="32" spans="2:8" s="85" customFormat="1" ht="21.75" customHeight="1" x14ac:dyDescent="0.2">
      <c r="B32" s="995"/>
      <c r="C32" s="996"/>
      <c r="D32" s="996"/>
      <c r="E32" s="996"/>
      <c r="F32" s="996"/>
      <c r="G32" s="997"/>
      <c r="H32" s="816"/>
    </row>
    <row r="33" spans="2:8" s="85" customFormat="1" ht="21.75" customHeight="1" thickBot="1" x14ac:dyDescent="0.25">
      <c r="B33" s="998"/>
      <c r="C33" s="999"/>
      <c r="D33" s="999"/>
      <c r="E33" s="999"/>
      <c r="F33" s="999"/>
      <c r="G33" s="1000"/>
      <c r="H33" s="816"/>
    </row>
    <row r="34" spans="2:8" s="85" customFormat="1" ht="21.75" customHeight="1" x14ac:dyDescent="0.55000000000000004">
      <c r="B34" s="1234" t="s">
        <v>814</v>
      </c>
      <c r="C34" s="1234"/>
      <c r="D34" s="1234"/>
      <c r="E34" s="1234"/>
      <c r="F34" s="1234"/>
      <c r="G34" s="1234"/>
      <c r="H34" s="1290"/>
    </row>
    <row r="35" spans="2:8" s="85" customFormat="1" ht="21.75" customHeight="1" x14ac:dyDescent="0.2">
      <c r="B35" s="777"/>
      <c r="C35" s="203"/>
      <c r="D35" s="749"/>
      <c r="E35" s="749"/>
      <c r="F35" s="203"/>
      <c r="G35" s="203"/>
    </row>
    <row r="36" spans="2:8" s="85" customFormat="1" ht="21.75" customHeight="1" x14ac:dyDescent="0.2">
      <c r="B36" s="777"/>
      <c r="C36" s="203"/>
      <c r="D36" s="749"/>
      <c r="E36" s="749"/>
      <c r="F36" s="203"/>
      <c r="G36" s="203"/>
    </row>
    <row r="37" spans="2:8" s="85" customFormat="1" ht="21.75" customHeight="1" x14ac:dyDescent="0.2">
      <c r="B37" s="207"/>
      <c r="C37" s="203"/>
      <c r="D37" s="749"/>
      <c r="E37" s="749"/>
      <c r="F37" s="203"/>
      <c r="G37" s="203"/>
    </row>
  </sheetData>
  <mergeCells count="13">
    <mergeCell ref="B34:H34"/>
    <mergeCell ref="B23:G33"/>
    <mergeCell ref="B13:B19"/>
    <mergeCell ref="C13:C19"/>
    <mergeCell ref="F13:F19"/>
    <mergeCell ref="G13:G19"/>
    <mergeCell ref="B1:G1"/>
    <mergeCell ref="B3:G3"/>
    <mergeCell ref="D5:E5"/>
    <mergeCell ref="B6:B12"/>
    <mergeCell ref="C6:C12"/>
    <mergeCell ref="F6:F12"/>
    <mergeCell ref="G6:G12"/>
  </mergeCells>
  <printOptions horizontalCentered="1"/>
  <pageMargins left="0.62992125984251968" right="0.19685039370078741" top="0.47244094488188981" bottom="0.39370078740157483" header="0.35433070866141736" footer="0.15748031496062992"/>
  <pageSetup paperSize="9" orientation="portrait" verticalDpi="300" r:id="rId1"/>
  <headerFooter alignWithMargins="0">
    <oddFooter>&amp;C&amp;"CordiaUPC,ธรรมดา"&amp;14 42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2097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38100</xdr:rowOff>
                  </from>
                  <to>
                    <xdr:col>4</xdr:col>
                    <xdr:colOff>219075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098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6</xdr:row>
                    <xdr:rowOff>9525</xdr:rowOff>
                  </from>
                  <to>
                    <xdr:col>4</xdr:col>
                    <xdr:colOff>219075</xdr:colOff>
                    <xdr:row>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099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8</xdr:row>
                    <xdr:rowOff>247650</xdr:rowOff>
                  </from>
                  <to>
                    <xdr:col>4</xdr:col>
                    <xdr:colOff>219075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0" r:id="rId7" name="Check Box 4">
              <controlPr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38100</xdr:rowOff>
                  </from>
                  <to>
                    <xdr:col>4</xdr:col>
                    <xdr:colOff>219075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1" r:id="rId8" name="Check Box 5">
              <controlPr defaultSize="0" autoFill="0" autoLine="0" autoPict="0">
                <anchor moveWithCells="1">
                  <from>
                    <xdr:col>3</xdr:col>
                    <xdr:colOff>57150</xdr:colOff>
                    <xdr:row>13</xdr:row>
                    <xdr:rowOff>9525</xdr:rowOff>
                  </from>
                  <to>
                    <xdr:col>4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2" r:id="rId9" name="Check Box 6">
              <controlPr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257175</xdr:rowOff>
                  </from>
                  <to>
                    <xdr:col>4</xdr:col>
                    <xdr:colOff>219075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3" r:id="rId10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4</xdr:col>
                    <xdr:colOff>219075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4" r:id="rId11" name="Check Box 8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4</xdr:col>
                    <xdr:colOff>219075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5" r:id="rId12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4</xdr:col>
                    <xdr:colOff>219075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6" r:id="rId13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4</xdr:col>
                    <xdr:colOff>219075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7" r:id="rId14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4</xdr:col>
                    <xdr:colOff>219075</xdr:colOff>
                    <xdr:row>38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08" r:id="rId15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37</xdr:row>
                    <xdr:rowOff>0</xdr:rowOff>
                  </from>
                  <to>
                    <xdr:col>4</xdr:col>
                    <xdr:colOff>219075</xdr:colOff>
                    <xdr:row>39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B1:H34"/>
  <sheetViews>
    <sheetView showGridLines="0" view="pageBreakPreview" zoomScaleNormal="100" zoomScaleSheetLayoutView="100" workbookViewId="0">
      <selection activeCell="B35" sqref="B35"/>
    </sheetView>
  </sheetViews>
  <sheetFormatPr defaultRowHeight="12.75" x14ac:dyDescent="0.2"/>
  <cols>
    <col min="2" max="2" width="7.85546875" customWidth="1"/>
    <col min="3" max="3" width="19" customWidth="1"/>
    <col min="4" max="4" width="5.28515625" customWidth="1"/>
    <col min="5" max="5" width="36.7109375" customWidth="1"/>
    <col min="6" max="6" width="12" customWidth="1"/>
    <col min="7" max="7" width="15" customWidth="1"/>
  </cols>
  <sheetData>
    <row r="1" spans="2:7" s="85" customFormat="1" ht="28.5" customHeight="1" x14ac:dyDescent="0.2">
      <c r="B1" s="1258" t="s">
        <v>33</v>
      </c>
      <c r="C1" s="1258"/>
      <c r="D1" s="1258"/>
      <c r="E1" s="1258"/>
      <c r="F1" s="1258"/>
      <c r="G1" s="1258"/>
    </row>
    <row r="2" spans="2:7" ht="7.5" customHeight="1" x14ac:dyDescent="0.5">
      <c r="B2" s="38"/>
    </row>
    <row r="3" spans="2:7" s="85" customFormat="1" ht="21.75" customHeight="1" x14ac:dyDescent="0.55000000000000004">
      <c r="B3" s="1135" t="s">
        <v>730</v>
      </c>
      <c r="C3" s="1135"/>
      <c r="D3" s="1135"/>
      <c r="E3" s="1135"/>
      <c r="F3" s="1135"/>
      <c r="G3" s="1135"/>
    </row>
    <row r="4" spans="2:7" s="85" customFormat="1" ht="6.75" customHeight="1" thickBot="1" x14ac:dyDescent="0.25">
      <c r="B4" s="1298"/>
      <c r="C4" s="1298"/>
      <c r="D4" s="1298"/>
      <c r="E4" s="1298"/>
      <c r="F4" s="1298"/>
      <c r="G4" s="1298"/>
    </row>
    <row r="5" spans="2:7" ht="72.75" thickBot="1" x14ac:dyDescent="0.25">
      <c r="B5" s="239" t="s">
        <v>211</v>
      </c>
      <c r="C5" s="729" t="s">
        <v>692</v>
      </c>
      <c r="D5" s="1281" t="s">
        <v>385</v>
      </c>
      <c r="E5" s="1281"/>
      <c r="F5" s="729" t="s">
        <v>740</v>
      </c>
      <c r="G5" s="240" t="s">
        <v>330</v>
      </c>
    </row>
    <row r="6" spans="2:7" s="85" customFormat="1" ht="21.75" customHeight="1" x14ac:dyDescent="0.2">
      <c r="B6" s="1291"/>
      <c r="C6" s="1284"/>
      <c r="D6" s="229"/>
      <c r="E6" s="235" t="s">
        <v>484</v>
      </c>
      <c r="F6" s="1294"/>
      <c r="G6" s="1296"/>
    </row>
    <row r="7" spans="2:7" s="85" customFormat="1" ht="24" customHeight="1" x14ac:dyDescent="0.2">
      <c r="B7" s="1291"/>
      <c r="C7" s="1284"/>
      <c r="D7" s="229"/>
      <c r="E7" s="235" t="s">
        <v>485</v>
      </c>
      <c r="F7" s="1294"/>
      <c r="G7" s="1296"/>
    </row>
    <row r="8" spans="2:7" s="85" customFormat="1" ht="21.75" hidden="1" customHeight="1" x14ac:dyDescent="0.2">
      <c r="B8" s="1291"/>
      <c r="C8" s="1284"/>
      <c r="D8" s="230" t="s">
        <v>386</v>
      </c>
      <c r="E8" s="236" t="s">
        <v>386</v>
      </c>
      <c r="F8" s="1294"/>
      <c r="G8" s="1296"/>
    </row>
    <row r="9" spans="2:7" s="85" customFormat="1" ht="22.5" customHeight="1" x14ac:dyDescent="0.2">
      <c r="B9" s="1291"/>
      <c r="C9" s="1284"/>
      <c r="D9" s="230" t="s">
        <v>386</v>
      </c>
      <c r="E9" s="236" t="s">
        <v>386</v>
      </c>
      <c r="F9" s="1294"/>
      <c r="G9" s="1296"/>
    </row>
    <row r="10" spans="2:7" s="85" customFormat="1" ht="24.75" customHeight="1" x14ac:dyDescent="0.2">
      <c r="B10" s="1291"/>
      <c r="C10" s="1284"/>
      <c r="D10" s="229"/>
      <c r="E10" s="235" t="s">
        <v>486</v>
      </c>
      <c r="F10" s="1294"/>
      <c r="G10" s="1296"/>
    </row>
    <row r="11" spans="2:7" s="85" customFormat="1" ht="21.75" hidden="1" customHeight="1" x14ac:dyDescent="0.2">
      <c r="B11" s="1291"/>
      <c r="C11" s="1284"/>
      <c r="D11" s="230" t="s">
        <v>386</v>
      </c>
      <c r="E11" s="236" t="s">
        <v>386</v>
      </c>
      <c r="F11" s="1294"/>
      <c r="G11" s="1296"/>
    </row>
    <row r="12" spans="2:7" s="85" customFormat="1" ht="21.75" customHeight="1" x14ac:dyDescent="0.2">
      <c r="B12" s="1291"/>
      <c r="C12" s="1284"/>
      <c r="D12" s="231" t="s">
        <v>386</v>
      </c>
      <c r="E12" s="237" t="s">
        <v>386</v>
      </c>
      <c r="F12" s="1294"/>
      <c r="G12" s="1296"/>
    </row>
    <row r="13" spans="2:7" s="85" customFormat="1" ht="21.75" customHeight="1" x14ac:dyDescent="0.2">
      <c r="B13" s="1291"/>
      <c r="C13" s="1284"/>
      <c r="D13" s="229"/>
      <c r="E13" s="235" t="s">
        <v>484</v>
      </c>
      <c r="F13" s="1294"/>
      <c r="G13" s="1296"/>
    </row>
    <row r="14" spans="2:7" s="85" customFormat="1" ht="24" customHeight="1" x14ac:dyDescent="0.2">
      <c r="B14" s="1291"/>
      <c r="C14" s="1284"/>
      <c r="D14" s="229"/>
      <c r="E14" s="235" t="s">
        <v>485</v>
      </c>
      <c r="F14" s="1294"/>
      <c r="G14" s="1296"/>
    </row>
    <row r="15" spans="2:7" s="85" customFormat="1" ht="22.5" hidden="1" customHeight="1" x14ac:dyDescent="0.2">
      <c r="B15" s="1291"/>
      <c r="C15" s="1284"/>
      <c r="D15" s="230" t="s">
        <v>386</v>
      </c>
      <c r="E15" s="236" t="s">
        <v>386</v>
      </c>
      <c r="F15" s="1294"/>
      <c r="G15" s="1296"/>
    </row>
    <row r="16" spans="2:7" s="85" customFormat="1" ht="21.75" x14ac:dyDescent="0.2">
      <c r="B16" s="1291"/>
      <c r="C16" s="1284"/>
      <c r="D16" s="230" t="s">
        <v>386</v>
      </c>
      <c r="E16" s="236" t="s">
        <v>386</v>
      </c>
      <c r="F16" s="1294"/>
      <c r="G16" s="1296"/>
    </row>
    <row r="17" spans="2:8" s="85" customFormat="1" ht="25.5" customHeight="1" x14ac:dyDescent="0.2">
      <c r="B17" s="1291"/>
      <c r="C17" s="1284"/>
      <c r="D17" s="229"/>
      <c r="E17" s="235" t="s">
        <v>486</v>
      </c>
      <c r="F17" s="1294"/>
      <c r="G17" s="1296"/>
    </row>
    <row r="18" spans="2:8" s="85" customFormat="1" ht="21.75" hidden="1" x14ac:dyDescent="0.2">
      <c r="B18" s="1291"/>
      <c r="C18" s="1284"/>
      <c r="D18" s="230" t="s">
        <v>386</v>
      </c>
      <c r="E18" s="236" t="s">
        <v>386</v>
      </c>
      <c r="F18" s="1294"/>
      <c r="G18" s="1296"/>
    </row>
    <row r="19" spans="2:8" s="85" customFormat="1" ht="22.5" thickBot="1" x14ac:dyDescent="0.25">
      <c r="B19" s="1292"/>
      <c r="C19" s="1293"/>
      <c r="D19" s="232" t="s">
        <v>386</v>
      </c>
      <c r="E19" s="238" t="s">
        <v>386</v>
      </c>
      <c r="F19" s="1295"/>
      <c r="G19" s="1297"/>
    </row>
    <row r="20" spans="2:8" ht="27" customHeight="1" x14ac:dyDescent="0.5">
      <c r="B20" s="23" t="s">
        <v>749</v>
      </c>
    </row>
    <row r="21" spans="2:8" s="85" customFormat="1" ht="21.75" customHeight="1" x14ac:dyDescent="0.2">
      <c r="B21" s="777"/>
      <c r="C21" s="203"/>
      <c r="D21" s="749"/>
      <c r="E21" s="749"/>
      <c r="F21" s="203"/>
      <c r="G21" s="203"/>
    </row>
    <row r="22" spans="2:8" s="85" customFormat="1" ht="21.75" customHeight="1" thickBot="1" x14ac:dyDescent="0.6">
      <c r="B22" s="400"/>
      <c r="C22" s="65" t="s">
        <v>787</v>
      </c>
      <c r="D22" s="65"/>
      <c r="E22" s="32"/>
      <c r="F22"/>
      <c r="G22"/>
      <c r="H22"/>
    </row>
    <row r="23" spans="2:8" s="85" customFormat="1" ht="21.75" customHeight="1" x14ac:dyDescent="0.2">
      <c r="B23" s="992" t="s">
        <v>788</v>
      </c>
      <c r="C23" s="993"/>
      <c r="D23" s="993"/>
      <c r="E23" s="993"/>
      <c r="F23" s="993"/>
      <c r="G23" s="994"/>
      <c r="H23" s="816"/>
    </row>
    <row r="24" spans="2:8" s="85" customFormat="1" ht="21.75" customHeight="1" x14ac:dyDescent="0.2">
      <c r="B24" s="995"/>
      <c r="C24" s="996"/>
      <c r="D24" s="996"/>
      <c r="E24" s="996"/>
      <c r="F24" s="996"/>
      <c r="G24" s="997"/>
      <c r="H24" s="816"/>
    </row>
    <row r="25" spans="2:8" s="85" customFormat="1" ht="21.75" customHeight="1" x14ac:dyDescent="0.2">
      <c r="B25" s="995"/>
      <c r="C25" s="996"/>
      <c r="D25" s="996"/>
      <c r="E25" s="996"/>
      <c r="F25" s="996"/>
      <c r="G25" s="997"/>
      <c r="H25" s="816"/>
    </row>
    <row r="26" spans="2:8" s="85" customFormat="1" ht="21.75" customHeight="1" x14ac:dyDescent="0.2">
      <c r="B26" s="995"/>
      <c r="C26" s="996"/>
      <c r="D26" s="996"/>
      <c r="E26" s="996"/>
      <c r="F26" s="996"/>
      <c r="G26" s="997"/>
      <c r="H26" s="816"/>
    </row>
    <row r="27" spans="2:8" s="85" customFormat="1" ht="21.75" customHeight="1" x14ac:dyDescent="0.2">
      <c r="B27" s="995"/>
      <c r="C27" s="996"/>
      <c r="D27" s="996"/>
      <c r="E27" s="996"/>
      <c r="F27" s="996"/>
      <c r="G27" s="997"/>
      <c r="H27" s="816"/>
    </row>
    <row r="28" spans="2:8" s="85" customFormat="1" ht="21.75" customHeight="1" x14ac:dyDescent="0.2">
      <c r="B28" s="995"/>
      <c r="C28" s="996"/>
      <c r="D28" s="996"/>
      <c r="E28" s="996"/>
      <c r="F28" s="996"/>
      <c r="G28" s="997"/>
      <c r="H28" s="816"/>
    </row>
    <row r="29" spans="2:8" s="85" customFormat="1" ht="21.75" customHeight="1" x14ac:dyDescent="0.2">
      <c r="B29" s="995"/>
      <c r="C29" s="996"/>
      <c r="D29" s="996"/>
      <c r="E29" s="996"/>
      <c r="F29" s="996"/>
      <c r="G29" s="997"/>
      <c r="H29" s="816"/>
    </row>
    <row r="30" spans="2:8" s="85" customFormat="1" ht="21.75" customHeight="1" x14ac:dyDescent="0.2">
      <c r="B30" s="995"/>
      <c r="C30" s="996"/>
      <c r="D30" s="996"/>
      <c r="E30" s="996"/>
      <c r="F30" s="996"/>
      <c r="G30" s="997"/>
      <c r="H30" s="816"/>
    </row>
    <row r="31" spans="2:8" s="85" customFormat="1" ht="21.75" customHeight="1" x14ac:dyDescent="0.2">
      <c r="B31" s="995"/>
      <c r="C31" s="996"/>
      <c r="D31" s="996"/>
      <c r="E31" s="996"/>
      <c r="F31" s="996"/>
      <c r="G31" s="997"/>
      <c r="H31" s="816"/>
    </row>
    <row r="32" spans="2:8" s="85" customFormat="1" ht="21.75" customHeight="1" x14ac:dyDescent="0.2">
      <c r="B32" s="995"/>
      <c r="C32" s="996"/>
      <c r="D32" s="996"/>
      <c r="E32" s="996"/>
      <c r="F32" s="996"/>
      <c r="G32" s="997"/>
      <c r="H32" s="816"/>
    </row>
    <row r="33" spans="2:8" s="85" customFormat="1" ht="21.75" customHeight="1" thickBot="1" x14ac:dyDescent="0.25">
      <c r="B33" s="998"/>
      <c r="C33" s="999"/>
      <c r="D33" s="999"/>
      <c r="E33" s="999"/>
      <c r="F33" s="999"/>
      <c r="G33" s="1000"/>
      <c r="H33" s="816"/>
    </row>
    <row r="34" spans="2:8" s="85" customFormat="1" ht="21.75" customHeight="1" x14ac:dyDescent="0.55000000000000004">
      <c r="B34" s="1234" t="s">
        <v>815</v>
      </c>
      <c r="C34" s="1234"/>
      <c r="D34" s="1234"/>
      <c r="E34" s="1234"/>
      <c r="F34" s="1234"/>
      <c r="G34" s="1234"/>
      <c r="H34" s="1290"/>
    </row>
  </sheetData>
  <mergeCells count="14">
    <mergeCell ref="B34:H34"/>
    <mergeCell ref="D5:E5"/>
    <mergeCell ref="G13:G19"/>
    <mergeCell ref="B23:G33"/>
    <mergeCell ref="B13:B19"/>
    <mergeCell ref="C13:C19"/>
    <mergeCell ref="F13:F19"/>
    <mergeCell ref="F6:F12"/>
    <mergeCell ref="B1:G1"/>
    <mergeCell ref="B4:G4"/>
    <mergeCell ref="B3:G3"/>
    <mergeCell ref="G6:G12"/>
    <mergeCell ref="B6:B12"/>
    <mergeCell ref="C6:C12"/>
  </mergeCells>
  <phoneticPr fontId="18" type="noConversion"/>
  <printOptions horizontalCentered="1"/>
  <pageMargins left="0.62992125984251968" right="0.19685039370078741" top="0.47244094488188981" bottom="0.39370078740157483" header="0.35433070866141736" footer="0.15748031496062992"/>
  <pageSetup paperSize="9" orientation="portrait" verticalDpi="300" r:id="rId1"/>
  <headerFooter alignWithMargins="0">
    <oddFooter>&amp;C&amp;"CordiaUPC,ธรรมดา"&amp;14 43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3" r:id="rId4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38100</xdr:rowOff>
                  </from>
                  <to>
                    <xdr:col>4</xdr:col>
                    <xdr:colOff>219075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5" name="Check Box 8">
              <controlPr defaultSize="0" autoFill="0" autoLine="0" autoPict="0">
                <anchor moveWithCells="1">
                  <from>
                    <xdr:col>3</xdr:col>
                    <xdr:colOff>57150</xdr:colOff>
                    <xdr:row>6</xdr:row>
                    <xdr:rowOff>9525</xdr:rowOff>
                  </from>
                  <to>
                    <xdr:col>4</xdr:col>
                    <xdr:colOff>219075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6" name="Check Box 9">
              <controlPr defaultSize="0" autoFill="0" autoLine="0" autoPict="0">
                <anchor moveWithCells="1">
                  <from>
                    <xdr:col>3</xdr:col>
                    <xdr:colOff>57150</xdr:colOff>
                    <xdr:row>8</xdr:row>
                    <xdr:rowOff>257175</xdr:rowOff>
                  </from>
                  <to>
                    <xdr:col>4</xdr:col>
                    <xdr:colOff>219075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7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38100</xdr:rowOff>
                  </from>
                  <to>
                    <xdr:col>4</xdr:col>
                    <xdr:colOff>219075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8" name="Check Box 11">
              <controlPr defaultSize="0" autoFill="0" autoLine="0" autoPict="0">
                <anchor moveWithCells="1">
                  <from>
                    <xdr:col>3</xdr:col>
                    <xdr:colOff>57150</xdr:colOff>
                    <xdr:row>12</xdr:row>
                    <xdr:rowOff>266700</xdr:rowOff>
                  </from>
                  <to>
                    <xdr:col>4</xdr:col>
                    <xdr:colOff>219075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9" name="Check Box 12">
              <controlPr defaultSize="0" autoFill="0" autoLine="0" autoPict="0">
                <anchor moveWithCells="1">
                  <from>
                    <xdr:col>3</xdr:col>
                    <xdr:colOff>57150</xdr:colOff>
                    <xdr:row>15</xdr:row>
                    <xdr:rowOff>247650</xdr:rowOff>
                  </from>
                  <to>
                    <xdr:col>4</xdr:col>
                    <xdr:colOff>219075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B1:N44"/>
  <sheetViews>
    <sheetView showGridLines="0" view="pageBreakPreview" topLeftCell="A16" zoomScaleNormal="100" zoomScaleSheetLayoutView="100" workbookViewId="0">
      <selection activeCell="B26" sqref="B26"/>
    </sheetView>
  </sheetViews>
  <sheetFormatPr defaultRowHeight="12.75" x14ac:dyDescent="0.2"/>
  <cols>
    <col min="1" max="1" width="3.42578125" customWidth="1"/>
    <col min="2" max="2" width="15.140625" customWidth="1"/>
    <col min="3" max="13" width="10" customWidth="1"/>
    <col min="14" max="14" width="10.42578125" customWidth="1"/>
    <col min="15" max="15" width="2.42578125" customWidth="1"/>
  </cols>
  <sheetData>
    <row r="1" spans="2:14" ht="7.5" customHeight="1" x14ac:dyDescent="0.2"/>
    <row r="2" spans="2:14" ht="24" x14ac:dyDescent="0.55000000000000004">
      <c r="B2" s="36" t="s">
        <v>860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2:14" ht="24" x14ac:dyDescent="0.55000000000000004">
      <c r="B3" s="36" t="s">
        <v>861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2:14" ht="21" x14ac:dyDescent="0.45">
      <c r="C4" s="1004" t="s">
        <v>863</v>
      </c>
      <c r="D4" s="1004"/>
      <c r="E4" s="1004"/>
      <c r="F4" s="1004"/>
      <c r="G4" s="1004"/>
      <c r="H4" s="1004"/>
      <c r="I4" s="1004"/>
      <c r="J4" s="1004"/>
      <c r="K4" s="1004"/>
      <c r="L4" s="1004"/>
      <c r="M4" s="1004"/>
    </row>
    <row r="5" spans="2:14" ht="10.5" customHeight="1" thickBot="1" x14ac:dyDescent="0.25">
      <c r="C5" s="18"/>
    </row>
    <row r="6" spans="2:14" ht="39" customHeight="1" x14ac:dyDescent="0.2">
      <c r="B6" s="1006" t="s">
        <v>211</v>
      </c>
      <c r="C6" s="1006" t="s">
        <v>226</v>
      </c>
      <c r="D6" s="1025"/>
      <c r="E6" s="1025"/>
      <c r="F6" s="1026"/>
      <c r="G6" s="1006" t="s">
        <v>904</v>
      </c>
      <c r="H6" s="1025"/>
      <c r="I6" s="1026"/>
      <c r="J6" s="1006" t="s">
        <v>752</v>
      </c>
      <c r="K6" s="1025"/>
      <c r="L6" s="1026"/>
      <c r="M6" s="1006" t="s">
        <v>767</v>
      </c>
      <c r="N6" s="1026"/>
    </row>
    <row r="7" spans="2:14" ht="17.25" customHeight="1" x14ac:dyDescent="0.2">
      <c r="B7" s="1007"/>
      <c r="C7" s="1007"/>
      <c r="D7" s="1027"/>
      <c r="E7" s="1027"/>
      <c r="F7" s="1028"/>
      <c r="G7" s="1007"/>
      <c r="H7" s="1027"/>
      <c r="I7" s="1028"/>
      <c r="J7" s="1007"/>
      <c r="K7" s="1027"/>
      <c r="L7" s="1028"/>
      <c r="M7" s="1007"/>
      <c r="N7" s="1028"/>
    </row>
    <row r="8" spans="2:14" ht="18" customHeight="1" thickBot="1" x14ac:dyDescent="0.25">
      <c r="B8" s="1008"/>
      <c r="C8" s="1008"/>
      <c r="D8" s="1029"/>
      <c r="E8" s="1029"/>
      <c r="F8" s="1030"/>
      <c r="G8" s="1008"/>
      <c r="H8" s="1029"/>
      <c r="I8" s="1030"/>
      <c r="J8" s="1008"/>
      <c r="K8" s="1029"/>
      <c r="L8" s="1030"/>
      <c r="M8" s="1008"/>
      <c r="N8" s="1030"/>
    </row>
    <row r="9" spans="2:14" ht="21.75" x14ac:dyDescent="0.5">
      <c r="B9" s="320"/>
      <c r="C9" s="1031"/>
      <c r="D9" s="1032"/>
      <c r="E9" s="1032"/>
      <c r="F9" s="1033"/>
      <c r="G9" s="1031"/>
      <c r="H9" s="1032"/>
      <c r="I9" s="1033"/>
      <c r="J9" s="1031"/>
      <c r="K9" s="1032"/>
      <c r="L9" s="1033"/>
      <c r="M9" s="1036" t="e">
        <f t="shared" ref="M9:M14" si="0">+J9/G9*100</f>
        <v>#DIV/0!</v>
      </c>
      <c r="N9" s="1037"/>
    </row>
    <row r="10" spans="2:14" ht="21.75" x14ac:dyDescent="0.5">
      <c r="B10" s="321"/>
      <c r="C10" s="1017"/>
      <c r="D10" s="1018"/>
      <c r="E10" s="1018"/>
      <c r="F10" s="1019"/>
      <c r="G10" s="1017"/>
      <c r="H10" s="1018"/>
      <c r="I10" s="1019"/>
      <c r="J10" s="1017"/>
      <c r="K10" s="1018"/>
      <c r="L10" s="1019"/>
      <c r="M10" s="1034" t="e">
        <f t="shared" si="0"/>
        <v>#DIV/0!</v>
      </c>
      <c r="N10" s="1035"/>
    </row>
    <row r="11" spans="2:14" ht="21.75" x14ac:dyDescent="0.5">
      <c r="B11" s="321"/>
      <c r="C11" s="1017"/>
      <c r="D11" s="1018"/>
      <c r="E11" s="1018"/>
      <c r="F11" s="1019"/>
      <c r="G11" s="1017"/>
      <c r="H11" s="1018"/>
      <c r="I11" s="1019"/>
      <c r="J11" s="1017"/>
      <c r="K11" s="1018"/>
      <c r="L11" s="1019"/>
      <c r="M11" s="1034" t="e">
        <f t="shared" si="0"/>
        <v>#DIV/0!</v>
      </c>
      <c r="N11" s="1035"/>
    </row>
    <row r="12" spans="2:14" ht="21.75" x14ac:dyDescent="0.5">
      <c r="B12" s="321"/>
      <c r="C12" s="1017"/>
      <c r="D12" s="1018"/>
      <c r="E12" s="1018"/>
      <c r="F12" s="1019"/>
      <c r="G12" s="1017"/>
      <c r="H12" s="1018"/>
      <c r="I12" s="1019"/>
      <c r="J12" s="1017"/>
      <c r="K12" s="1018"/>
      <c r="L12" s="1019"/>
      <c r="M12" s="1034" t="e">
        <f t="shared" si="0"/>
        <v>#DIV/0!</v>
      </c>
      <c r="N12" s="1035"/>
    </row>
    <row r="13" spans="2:14" ht="21.75" x14ac:dyDescent="0.5">
      <c r="B13" s="321"/>
      <c r="C13" s="1017"/>
      <c r="D13" s="1018"/>
      <c r="E13" s="1018"/>
      <c r="F13" s="1019"/>
      <c r="G13" s="1017"/>
      <c r="H13" s="1018"/>
      <c r="I13" s="1019"/>
      <c r="J13" s="1017"/>
      <c r="K13" s="1018"/>
      <c r="L13" s="1019"/>
      <c r="M13" s="1034" t="e">
        <f t="shared" si="0"/>
        <v>#DIV/0!</v>
      </c>
      <c r="N13" s="1035"/>
    </row>
    <row r="14" spans="2:14" ht="22.5" thickBot="1" x14ac:dyDescent="0.55000000000000004">
      <c r="B14" s="322"/>
      <c r="C14" s="1020"/>
      <c r="D14" s="1021"/>
      <c r="E14" s="1021"/>
      <c r="F14" s="1022"/>
      <c r="G14" s="1020"/>
      <c r="H14" s="1021"/>
      <c r="I14" s="1022"/>
      <c r="J14" s="1020"/>
      <c r="K14" s="1021"/>
      <c r="L14" s="1022"/>
      <c r="M14" s="1023" t="e">
        <f t="shared" si="0"/>
        <v>#DIV/0!</v>
      </c>
      <c r="N14" s="1024"/>
    </row>
    <row r="15" spans="2:14" ht="13.5" customHeight="1" x14ac:dyDescent="0.5">
      <c r="C15" s="326"/>
    </row>
    <row r="16" spans="2:14" ht="21.75" x14ac:dyDescent="0.5">
      <c r="B16" s="23" t="s">
        <v>862</v>
      </c>
    </row>
    <row r="17" spans="2:14" ht="21" x14ac:dyDescent="0.45">
      <c r="B17" s="1005" t="s">
        <v>864</v>
      </c>
      <c r="C17" s="1005"/>
      <c r="D17" s="1005"/>
      <c r="E17" s="1005"/>
      <c r="F17" s="1005"/>
      <c r="G17" s="1005"/>
      <c r="H17" s="1005"/>
      <c r="I17" s="1005"/>
      <c r="J17" s="1005"/>
      <c r="K17" s="1005"/>
      <c r="L17" s="1005"/>
      <c r="M17" s="1005"/>
      <c r="N17" s="1005"/>
    </row>
    <row r="18" spans="2:14" ht="28.5" customHeight="1" thickBot="1" x14ac:dyDescent="0.5">
      <c r="B18" s="1005"/>
      <c r="C18" s="1005"/>
      <c r="D18" s="1005"/>
      <c r="E18" s="1005"/>
      <c r="F18" s="1005"/>
      <c r="G18" s="1005"/>
      <c r="H18" s="1005"/>
      <c r="I18" s="1005"/>
      <c r="J18" s="1005"/>
      <c r="K18" s="1005"/>
      <c r="L18" s="1005"/>
      <c r="M18" s="1005"/>
      <c r="N18" s="1005"/>
    </row>
    <row r="19" spans="2:14" ht="45" customHeight="1" thickBot="1" x14ac:dyDescent="0.25">
      <c r="B19" s="720" t="s">
        <v>557</v>
      </c>
      <c r="C19" s="1299">
        <f>+C9</f>
        <v>0</v>
      </c>
      <c r="D19" s="1300"/>
      <c r="E19" s="1300"/>
      <c r="F19" s="1300"/>
      <c r="G19" s="1300"/>
      <c r="H19" s="1300"/>
      <c r="I19" s="1300"/>
      <c r="J19" s="1300"/>
      <c r="K19" s="1300"/>
      <c r="L19" s="1300"/>
      <c r="M19" s="1300"/>
      <c r="N19" s="1301"/>
    </row>
    <row r="20" spans="2:14" ht="22.5" thickBot="1" x14ac:dyDescent="0.25">
      <c r="B20" s="721" t="s">
        <v>227</v>
      </c>
      <c r="C20" s="1302"/>
      <c r="D20" s="1303"/>
      <c r="E20" s="1303"/>
      <c r="F20" s="1303"/>
      <c r="G20" s="1303"/>
      <c r="H20" s="1303"/>
      <c r="I20" s="1303"/>
      <c r="J20" s="1303"/>
      <c r="K20" s="1303"/>
      <c r="L20" s="1303"/>
      <c r="M20" s="1303"/>
      <c r="N20" s="1304"/>
    </row>
    <row r="21" spans="2:14" s="85" customFormat="1" ht="44.25" customHeight="1" thickBot="1" x14ac:dyDescent="0.55000000000000004">
      <c r="B21" s="722" t="s">
        <v>228</v>
      </c>
      <c r="C21" s="723" t="s">
        <v>229</v>
      </c>
      <c r="D21" s="24" t="s">
        <v>230</v>
      </c>
      <c r="E21" s="24" t="s">
        <v>231</v>
      </c>
      <c r="F21" s="24" t="s">
        <v>232</v>
      </c>
      <c r="G21" s="24" t="s">
        <v>233</v>
      </c>
      <c r="H21" s="24" t="s">
        <v>234</v>
      </c>
      <c r="I21" s="24" t="s">
        <v>235</v>
      </c>
      <c r="J21" s="24" t="s">
        <v>236</v>
      </c>
      <c r="K21" s="24" t="s">
        <v>237</v>
      </c>
      <c r="L21" s="24" t="s">
        <v>238</v>
      </c>
      <c r="M21" s="24" t="s">
        <v>239</v>
      </c>
      <c r="N21" s="724" t="s">
        <v>240</v>
      </c>
    </row>
    <row r="22" spans="2:14" s="85" customFormat="1" ht="38.25" customHeight="1" thickBot="1" x14ac:dyDescent="0.25">
      <c r="B22" s="721" t="s">
        <v>241</v>
      </c>
      <c r="C22" s="725"/>
      <c r="D22" s="491"/>
      <c r="E22" s="491"/>
      <c r="F22" s="491"/>
      <c r="G22" s="491"/>
      <c r="H22" s="491"/>
      <c r="I22" s="491"/>
      <c r="J22" s="491"/>
      <c r="K22" s="491"/>
      <c r="L22" s="491"/>
      <c r="M22" s="491"/>
      <c r="N22" s="726"/>
    </row>
    <row r="23" spans="2:14" ht="33" customHeight="1" thickBot="1" x14ac:dyDescent="0.25">
      <c r="B23" s="721" t="s">
        <v>242</v>
      </c>
      <c r="C23" s="727"/>
      <c r="D23" s="693">
        <f>C23</f>
        <v>0</v>
      </c>
      <c r="E23" s="693">
        <f t="shared" ref="E23:N23" si="1">D23</f>
        <v>0</v>
      </c>
      <c r="F23" s="693">
        <f t="shared" si="1"/>
        <v>0</v>
      </c>
      <c r="G23" s="693">
        <f t="shared" si="1"/>
        <v>0</v>
      </c>
      <c r="H23" s="693">
        <f t="shared" si="1"/>
        <v>0</v>
      </c>
      <c r="I23" s="693">
        <f t="shared" si="1"/>
        <v>0</v>
      </c>
      <c r="J23" s="693">
        <f t="shared" si="1"/>
        <v>0</v>
      </c>
      <c r="K23" s="693">
        <f t="shared" si="1"/>
        <v>0</v>
      </c>
      <c r="L23" s="693">
        <f t="shared" si="1"/>
        <v>0</v>
      </c>
      <c r="M23" s="693">
        <f t="shared" si="1"/>
        <v>0</v>
      </c>
      <c r="N23" s="693">
        <f t="shared" si="1"/>
        <v>0</v>
      </c>
    </row>
    <row r="24" spans="2:14" s="85" customFormat="1" ht="38.25" customHeight="1" thickBot="1" x14ac:dyDescent="0.55000000000000004">
      <c r="B24" s="721" t="s">
        <v>752</v>
      </c>
      <c r="C24" s="492"/>
      <c r="D24" s="493"/>
      <c r="E24" s="494"/>
      <c r="F24" s="493"/>
      <c r="G24" s="494"/>
      <c r="H24" s="493"/>
      <c r="I24" s="494"/>
      <c r="J24" s="493"/>
      <c r="K24" s="494"/>
      <c r="L24" s="493"/>
      <c r="M24" s="494"/>
      <c r="N24" s="493"/>
    </row>
    <row r="25" spans="2:14" s="85" customFormat="1" ht="61.5" customHeight="1" thickBot="1" x14ac:dyDescent="0.25">
      <c r="B25" s="560" t="s">
        <v>905</v>
      </c>
      <c r="C25" s="692">
        <f>(($G$9/365)*C27)</f>
        <v>0</v>
      </c>
      <c r="D25" s="692">
        <f t="shared" ref="D25:N25" si="2">(($G$9/365)*D27)</f>
        <v>0</v>
      </c>
      <c r="E25" s="692">
        <f t="shared" si="2"/>
        <v>0</v>
      </c>
      <c r="F25" s="692">
        <f t="shared" si="2"/>
        <v>0</v>
      </c>
      <c r="G25" s="692">
        <f t="shared" si="2"/>
        <v>0</v>
      </c>
      <c r="H25" s="692">
        <f t="shared" si="2"/>
        <v>0</v>
      </c>
      <c r="I25" s="692">
        <f t="shared" si="2"/>
        <v>0</v>
      </c>
      <c r="J25" s="692">
        <f t="shared" si="2"/>
        <v>0</v>
      </c>
      <c r="K25" s="692">
        <f t="shared" si="2"/>
        <v>0</v>
      </c>
      <c r="L25" s="692">
        <f t="shared" si="2"/>
        <v>0</v>
      </c>
      <c r="M25" s="692">
        <f t="shared" si="2"/>
        <v>0</v>
      </c>
      <c r="N25" s="709">
        <f t="shared" si="2"/>
        <v>0</v>
      </c>
    </row>
    <row r="26" spans="2:14" s="85" customFormat="1" ht="45" customHeight="1" x14ac:dyDescent="0.45">
      <c r="B26" s="13" t="s">
        <v>245</v>
      </c>
      <c r="C26"/>
      <c r="D26"/>
      <c r="E26"/>
      <c r="F26"/>
      <c r="G26"/>
      <c r="H26"/>
      <c r="I26"/>
      <c r="J26"/>
      <c r="K26"/>
      <c r="L26"/>
      <c r="M26"/>
      <c r="N26"/>
    </row>
    <row r="27" spans="2:14" s="85" customFormat="1" ht="49.5" customHeight="1" x14ac:dyDescent="0.2">
      <c r="B27"/>
      <c r="C27">
        <v>31</v>
      </c>
      <c r="D27">
        <v>28</v>
      </c>
      <c r="E27">
        <v>31</v>
      </c>
      <c r="F27">
        <v>30</v>
      </c>
      <c r="G27">
        <v>31</v>
      </c>
      <c r="H27">
        <v>30</v>
      </c>
      <c r="I27">
        <v>31</v>
      </c>
      <c r="J27">
        <v>31</v>
      </c>
      <c r="K27">
        <v>30</v>
      </c>
      <c r="L27">
        <v>31</v>
      </c>
      <c r="M27">
        <v>30</v>
      </c>
      <c r="N27">
        <v>31</v>
      </c>
    </row>
    <row r="28" spans="2:14" ht="28.5" customHeight="1" thickBot="1" x14ac:dyDescent="0.5">
      <c r="B28" s="1009"/>
      <c r="C28" s="1009"/>
      <c r="D28" s="1009"/>
      <c r="E28" s="1009"/>
      <c r="F28" s="1009"/>
      <c r="G28" s="1009"/>
      <c r="H28" s="1009"/>
      <c r="I28" s="1009"/>
      <c r="J28" s="1009"/>
      <c r="K28" s="1009"/>
      <c r="L28" s="1009"/>
      <c r="M28" s="1009"/>
      <c r="N28" s="1009"/>
    </row>
    <row r="29" spans="2:14" ht="13.5" thickTop="1" x14ac:dyDescent="0.2"/>
    <row r="33" spans="3:3" x14ac:dyDescent="0.2">
      <c r="C33" s="780">
        <f>C24</f>
        <v>0</v>
      </c>
    </row>
    <row r="34" spans="3:3" x14ac:dyDescent="0.2">
      <c r="C34" s="780">
        <f>D24</f>
        <v>0</v>
      </c>
    </row>
    <row r="35" spans="3:3" x14ac:dyDescent="0.2">
      <c r="C35">
        <f>E24</f>
        <v>0</v>
      </c>
    </row>
    <row r="36" spans="3:3" x14ac:dyDescent="0.2">
      <c r="C36">
        <f>F24</f>
        <v>0</v>
      </c>
    </row>
    <row r="37" spans="3:3" x14ac:dyDescent="0.2">
      <c r="C37">
        <f>G24</f>
        <v>0</v>
      </c>
    </row>
    <row r="38" spans="3:3" x14ac:dyDescent="0.2">
      <c r="C38">
        <f>H24</f>
        <v>0</v>
      </c>
    </row>
    <row r="39" spans="3:3" x14ac:dyDescent="0.2">
      <c r="C39">
        <f>I24</f>
        <v>0</v>
      </c>
    </row>
    <row r="40" spans="3:3" x14ac:dyDescent="0.2">
      <c r="C40">
        <f>J24</f>
        <v>0</v>
      </c>
    </row>
    <row r="41" spans="3:3" x14ac:dyDescent="0.2">
      <c r="C41">
        <f>K24</f>
        <v>0</v>
      </c>
    </row>
    <row r="42" spans="3:3" x14ac:dyDescent="0.2">
      <c r="C42">
        <f>L24</f>
        <v>0</v>
      </c>
    </row>
    <row r="43" spans="3:3" x14ac:dyDescent="0.2">
      <c r="C43">
        <f>M24</f>
        <v>0</v>
      </c>
    </row>
    <row r="44" spans="3:3" x14ac:dyDescent="0.2">
      <c r="C44">
        <f>N24</f>
        <v>0</v>
      </c>
    </row>
  </sheetData>
  <mergeCells count="35">
    <mergeCell ref="C13:F13"/>
    <mergeCell ref="G13:I13"/>
    <mergeCell ref="M10:N10"/>
    <mergeCell ref="C11:F11"/>
    <mergeCell ref="G11:I11"/>
    <mergeCell ref="J11:L11"/>
    <mergeCell ref="M11:N11"/>
    <mergeCell ref="G12:I12"/>
    <mergeCell ref="J12:L12"/>
    <mergeCell ref="M12:N12"/>
    <mergeCell ref="C10:F10"/>
    <mergeCell ref="G10:I10"/>
    <mergeCell ref="C12:F12"/>
    <mergeCell ref="J10:L10"/>
    <mergeCell ref="M6:N8"/>
    <mergeCell ref="C9:F9"/>
    <mergeCell ref="G9:I9"/>
    <mergeCell ref="J9:L9"/>
    <mergeCell ref="M9:N9"/>
    <mergeCell ref="C4:M4"/>
    <mergeCell ref="B28:N28"/>
    <mergeCell ref="B17:N17"/>
    <mergeCell ref="C19:N19"/>
    <mergeCell ref="B18:N18"/>
    <mergeCell ref="B6:B8"/>
    <mergeCell ref="C6:F8"/>
    <mergeCell ref="G6:I8"/>
    <mergeCell ref="J6:L8"/>
    <mergeCell ref="J13:L13"/>
    <mergeCell ref="C20:N20"/>
    <mergeCell ref="C14:F14"/>
    <mergeCell ref="G14:I14"/>
    <mergeCell ref="J14:L14"/>
    <mergeCell ref="M14:N14"/>
    <mergeCell ref="M13:N13"/>
  </mergeCells>
  <phoneticPr fontId="18" type="noConversion"/>
  <pageMargins left="0.6692913385826772" right="0.31496062992125984" top="0.70866141732283472" bottom="0.98425196850393704" header="0.51181102362204722" footer="0.51181102362204722"/>
  <pageSetup scale="72" orientation="portrait" verticalDpi="300" r:id="rId1"/>
  <headerFooter alignWithMargins="0">
    <oddFooter>&amp;C&amp;"CordiaUPC,ธรรมดา"&amp;14 44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1:N58"/>
  <sheetViews>
    <sheetView showGridLines="0" view="pageBreakPreview" zoomScaleNormal="100" zoomScaleSheetLayoutView="100" workbookViewId="0">
      <selection activeCell="B8" sqref="B8"/>
    </sheetView>
  </sheetViews>
  <sheetFormatPr defaultRowHeight="15" x14ac:dyDescent="0.35"/>
  <cols>
    <col min="1" max="1" width="2.140625" style="96" customWidth="1"/>
    <col min="2" max="5" width="9.140625" style="96"/>
    <col min="6" max="6" width="10.85546875" style="96" customWidth="1"/>
    <col min="7" max="7" width="15.7109375" style="96" customWidth="1"/>
    <col min="8" max="8" width="15.42578125" style="96" customWidth="1"/>
    <col min="9" max="9" width="20.42578125" style="96" customWidth="1"/>
    <col min="10" max="10" width="15.85546875" style="96" customWidth="1"/>
    <col min="11" max="11" width="17.42578125" style="96" customWidth="1"/>
    <col min="12" max="12" width="2" style="96" customWidth="1"/>
    <col min="13" max="17" width="9.140625" style="96"/>
    <col min="18" max="19" width="11.140625" style="96" bestFit="1" customWidth="1"/>
    <col min="20" max="20" width="15.85546875" style="96" customWidth="1"/>
    <col min="21" max="22" width="12.28515625" style="96" customWidth="1"/>
    <col min="23" max="23" width="14" style="96" customWidth="1"/>
    <col min="24" max="24" width="9.42578125" style="96" bestFit="1" customWidth="1"/>
    <col min="25" max="16384" width="9.140625" style="96"/>
  </cols>
  <sheetData>
    <row r="1" spans="2:13" ht="23.25" x14ac:dyDescent="0.5">
      <c r="B1" s="1135" t="s">
        <v>866</v>
      </c>
      <c r="C1" s="1135"/>
      <c r="D1" s="1135"/>
      <c r="E1" s="1135"/>
      <c r="F1" s="1135"/>
      <c r="G1" s="1135"/>
      <c r="H1" s="1135"/>
      <c r="I1" s="1135"/>
      <c r="J1" s="1135"/>
      <c r="K1" s="1135"/>
    </row>
    <row r="2" spans="2:13" ht="24" x14ac:dyDescent="0.55000000000000004">
      <c r="B2" s="1192" t="s">
        <v>865</v>
      </c>
      <c r="C2" s="1077"/>
      <c r="D2" s="1077"/>
      <c r="E2" s="1077"/>
      <c r="F2" s="1077"/>
      <c r="G2" s="1077"/>
      <c r="H2" s="1077"/>
      <c r="I2" s="1077"/>
      <c r="J2" s="1077"/>
      <c r="K2" s="1077"/>
    </row>
    <row r="3" spans="2:13" ht="13.5" customHeight="1" x14ac:dyDescent="0.5"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2:13" ht="22.5" thickBot="1" x14ac:dyDescent="0.55000000000000004">
      <c r="B4" s="41"/>
      <c r="C4" s="41"/>
      <c r="D4" s="380" t="s">
        <v>642</v>
      </c>
      <c r="F4" s="1080">
        <f>'ไฟฟ้าปี ww'!E4:G4</f>
        <v>0</v>
      </c>
      <c r="G4" s="1080"/>
      <c r="H4" s="1080"/>
      <c r="I4" s="2" t="s">
        <v>643</v>
      </c>
      <c r="J4" s="1080">
        <f>'ไฟฟ้าปี ww'!J4:K4</f>
        <v>0</v>
      </c>
      <c r="K4" s="1080"/>
    </row>
    <row r="5" spans="2:13" ht="27" customHeight="1" thickBot="1" x14ac:dyDescent="0.55000000000000004">
      <c r="B5" s="1067" t="s">
        <v>275</v>
      </c>
      <c r="C5" s="1070" t="s">
        <v>276</v>
      </c>
      <c r="D5" s="1071"/>
      <c r="E5" s="1071"/>
      <c r="F5" s="1072"/>
      <c r="G5" s="1070" t="s">
        <v>277</v>
      </c>
      <c r="H5" s="1071"/>
      <c r="I5" s="99" t="s">
        <v>278</v>
      </c>
      <c r="J5" s="100" t="s">
        <v>280</v>
      </c>
      <c r="K5" s="101" t="s">
        <v>282</v>
      </c>
    </row>
    <row r="6" spans="2:13" ht="27" customHeight="1" x14ac:dyDescent="0.5">
      <c r="B6" s="1068"/>
      <c r="C6" s="42" t="s">
        <v>284</v>
      </c>
      <c r="D6" s="42" t="s">
        <v>286</v>
      </c>
      <c r="E6" s="42" t="s">
        <v>287</v>
      </c>
      <c r="F6" s="42" t="s">
        <v>288</v>
      </c>
      <c r="G6" s="42" t="s">
        <v>289</v>
      </c>
      <c r="H6" s="68" t="s">
        <v>288</v>
      </c>
      <c r="I6" s="1078" t="s">
        <v>279</v>
      </c>
      <c r="J6" s="1073" t="s">
        <v>281</v>
      </c>
      <c r="K6" s="1079" t="s">
        <v>283</v>
      </c>
    </row>
    <row r="7" spans="2:13" ht="22.5" customHeight="1" thickBot="1" x14ac:dyDescent="0.4">
      <c r="B7" s="1069"/>
      <c r="C7" s="103" t="s">
        <v>285</v>
      </c>
      <c r="D7" s="103" t="s">
        <v>285</v>
      </c>
      <c r="E7" s="103" t="s">
        <v>285</v>
      </c>
      <c r="F7" s="103" t="s">
        <v>279</v>
      </c>
      <c r="G7" s="103" t="s">
        <v>290</v>
      </c>
      <c r="H7" s="104" t="s">
        <v>279</v>
      </c>
      <c r="I7" s="1078"/>
      <c r="J7" s="1073"/>
      <c r="K7" s="1079"/>
    </row>
    <row r="8" spans="2:13" ht="21.75" x14ac:dyDescent="0.35">
      <c r="B8" s="93" t="s">
        <v>229</v>
      </c>
      <c r="C8" s="463"/>
      <c r="D8" s="464"/>
      <c r="E8" s="464"/>
      <c r="F8" s="465"/>
      <c r="G8" s="463"/>
      <c r="H8" s="466"/>
      <c r="I8" s="467"/>
      <c r="J8" s="333" t="e">
        <f>(G8*100/((MAX(C8:E8))*24*M8))</f>
        <v>#DIV/0!</v>
      </c>
      <c r="K8" s="334" t="e">
        <f>I8/G8</f>
        <v>#DIV/0!</v>
      </c>
      <c r="M8" s="96">
        <v>31</v>
      </c>
    </row>
    <row r="9" spans="2:13" ht="21.75" x14ac:dyDescent="0.35">
      <c r="B9" s="337" t="s">
        <v>230</v>
      </c>
      <c r="C9" s="468"/>
      <c r="D9" s="469"/>
      <c r="E9" s="469"/>
      <c r="F9" s="470"/>
      <c r="G9" s="468"/>
      <c r="H9" s="339"/>
      <c r="I9" s="471"/>
      <c r="J9" s="496" t="e">
        <f t="shared" ref="J9:J18" si="0">(G9*100/((MAX(C9:E9))*24*M9))</f>
        <v>#DIV/0!</v>
      </c>
      <c r="K9" s="376" t="e">
        <f t="shared" ref="K9:K19" si="1">I9/G9</f>
        <v>#DIV/0!</v>
      </c>
      <c r="M9" s="96">
        <v>28</v>
      </c>
    </row>
    <row r="10" spans="2:13" ht="21.75" x14ac:dyDescent="0.35">
      <c r="B10" s="337" t="s">
        <v>231</v>
      </c>
      <c r="C10" s="468"/>
      <c r="D10" s="469"/>
      <c r="E10" s="469"/>
      <c r="F10" s="470"/>
      <c r="G10" s="468"/>
      <c r="H10" s="339"/>
      <c r="I10" s="471"/>
      <c r="J10" s="496" t="e">
        <f t="shared" si="0"/>
        <v>#DIV/0!</v>
      </c>
      <c r="K10" s="376" t="e">
        <f t="shared" si="1"/>
        <v>#DIV/0!</v>
      </c>
      <c r="M10" s="96">
        <v>31</v>
      </c>
    </row>
    <row r="11" spans="2:13" ht="21.75" x14ac:dyDescent="0.35">
      <c r="B11" s="337" t="s">
        <v>232</v>
      </c>
      <c r="C11" s="468"/>
      <c r="D11" s="469"/>
      <c r="E11" s="469"/>
      <c r="F11" s="470"/>
      <c r="G11" s="468"/>
      <c r="H11" s="339"/>
      <c r="I11" s="471"/>
      <c r="J11" s="496" t="e">
        <f t="shared" si="0"/>
        <v>#DIV/0!</v>
      </c>
      <c r="K11" s="376" t="e">
        <f t="shared" si="1"/>
        <v>#DIV/0!</v>
      </c>
      <c r="M11" s="96">
        <v>30</v>
      </c>
    </row>
    <row r="12" spans="2:13" ht="21.75" x14ac:dyDescent="0.35">
      <c r="B12" s="337" t="s">
        <v>233</v>
      </c>
      <c r="C12" s="468"/>
      <c r="D12" s="469"/>
      <c r="E12" s="469"/>
      <c r="F12" s="470"/>
      <c r="G12" s="468"/>
      <c r="H12" s="339"/>
      <c r="I12" s="471"/>
      <c r="J12" s="496" t="e">
        <f t="shared" si="0"/>
        <v>#DIV/0!</v>
      </c>
      <c r="K12" s="376" t="e">
        <f t="shared" si="1"/>
        <v>#DIV/0!</v>
      </c>
      <c r="M12" s="96">
        <v>31</v>
      </c>
    </row>
    <row r="13" spans="2:13" ht="21.75" x14ac:dyDescent="0.35">
      <c r="B13" s="337" t="s">
        <v>291</v>
      </c>
      <c r="C13" s="468"/>
      <c r="D13" s="469"/>
      <c r="E13" s="469"/>
      <c r="F13" s="470"/>
      <c r="G13" s="468"/>
      <c r="H13" s="339"/>
      <c r="I13" s="471"/>
      <c r="J13" s="496" t="e">
        <f t="shared" si="0"/>
        <v>#DIV/0!</v>
      </c>
      <c r="K13" s="376" t="e">
        <f t="shared" si="1"/>
        <v>#DIV/0!</v>
      </c>
      <c r="M13" s="96">
        <v>30</v>
      </c>
    </row>
    <row r="14" spans="2:13" ht="21.75" x14ac:dyDescent="0.35">
      <c r="B14" s="337" t="s">
        <v>235</v>
      </c>
      <c r="C14" s="468"/>
      <c r="D14" s="469"/>
      <c r="E14" s="469"/>
      <c r="F14" s="470"/>
      <c r="G14" s="468"/>
      <c r="H14" s="339"/>
      <c r="I14" s="471"/>
      <c r="J14" s="496" t="e">
        <f t="shared" si="0"/>
        <v>#DIV/0!</v>
      </c>
      <c r="K14" s="376" t="e">
        <f t="shared" si="1"/>
        <v>#DIV/0!</v>
      </c>
      <c r="M14" s="96">
        <v>31</v>
      </c>
    </row>
    <row r="15" spans="2:13" ht="21.75" x14ac:dyDescent="0.35">
      <c r="B15" s="337" t="s">
        <v>236</v>
      </c>
      <c r="C15" s="468"/>
      <c r="D15" s="469"/>
      <c r="E15" s="469"/>
      <c r="F15" s="470"/>
      <c r="G15" s="468"/>
      <c r="H15" s="339"/>
      <c r="I15" s="471"/>
      <c r="J15" s="496" t="e">
        <f t="shared" si="0"/>
        <v>#DIV/0!</v>
      </c>
      <c r="K15" s="376" t="e">
        <f t="shared" si="1"/>
        <v>#DIV/0!</v>
      </c>
      <c r="M15" s="96">
        <v>31</v>
      </c>
    </row>
    <row r="16" spans="2:13" ht="21.75" x14ac:dyDescent="0.35">
      <c r="B16" s="337" t="s">
        <v>237</v>
      </c>
      <c r="C16" s="468"/>
      <c r="D16" s="469"/>
      <c r="E16" s="469"/>
      <c r="F16" s="470"/>
      <c r="G16" s="468"/>
      <c r="H16" s="339"/>
      <c r="I16" s="471"/>
      <c r="J16" s="496" t="e">
        <f t="shared" si="0"/>
        <v>#DIV/0!</v>
      </c>
      <c r="K16" s="376" t="e">
        <f t="shared" si="1"/>
        <v>#DIV/0!</v>
      </c>
      <c r="M16" s="96">
        <v>30</v>
      </c>
    </row>
    <row r="17" spans="2:14" ht="21.75" x14ac:dyDescent="0.35">
      <c r="B17" s="337" t="s">
        <v>238</v>
      </c>
      <c r="C17" s="468"/>
      <c r="D17" s="469"/>
      <c r="E17" s="469"/>
      <c r="F17" s="470"/>
      <c r="G17" s="468"/>
      <c r="H17" s="339"/>
      <c r="I17" s="472"/>
      <c r="J17" s="496" t="e">
        <f t="shared" si="0"/>
        <v>#DIV/0!</v>
      </c>
      <c r="K17" s="376" t="e">
        <f t="shared" si="1"/>
        <v>#DIV/0!</v>
      </c>
      <c r="M17" s="96">
        <v>31</v>
      </c>
    </row>
    <row r="18" spans="2:14" ht="21.75" x14ac:dyDescent="0.35">
      <c r="B18" s="337" t="s">
        <v>292</v>
      </c>
      <c r="C18" s="468"/>
      <c r="D18" s="469"/>
      <c r="E18" s="469"/>
      <c r="F18" s="470"/>
      <c r="G18" s="469"/>
      <c r="H18" s="339"/>
      <c r="I18" s="471"/>
      <c r="J18" s="496" t="e">
        <f t="shared" si="0"/>
        <v>#DIV/0!</v>
      </c>
      <c r="K18" s="376" t="e">
        <f t="shared" si="1"/>
        <v>#DIV/0!</v>
      </c>
      <c r="M18" s="96">
        <v>30</v>
      </c>
    </row>
    <row r="19" spans="2:14" ht="22.5" thickBot="1" x14ac:dyDescent="0.4">
      <c r="B19" s="335" t="s">
        <v>240</v>
      </c>
      <c r="C19" s="474"/>
      <c r="D19" s="475"/>
      <c r="E19" s="475"/>
      <c r="F19" s="476"/>
      <c r="G19" s="477"/>
      <c r="H19" s="478"/>
      <c r="I19" s="479"/>
      <c r="J19" s="497" t="e">
        <f>(G19*100/((MAX(C19:E19))*24*M19))</f>
        <v>#DIV/0!</v>
      </c>
      <c r="K19" s="336" t="e">
        <f t="shared" si="1"/>
        <v>#DIV/0!</v>
      </c>
      <c r="M19" s="96">
        <v>31</v>
      </c>
    </row>
    <row r="20" spans="2:14" ht="22.5" thickBot="1" x14ac:dyDescent="0.5">
      <c r="B20" s="1074" t="s">
        <v>273</v>
      </c>
      <c r="C20" s="1075"/>
      <c r="D20" s="1075"/>
      <c r="E20" s="1076"/>
      <c r="F20" s="377">
        <f>SUM(F8:F19)</f>
        <v>0</v>
      </c>
      <c r="G20" s="378">
        <f>SUM(G8:G19)</f>
        <v>0</v>
      </c>
      <c r="H20" s="378">
        <f>SUM(H8:H19)</f>
        <v>0</v>
      </c>
      <c r="I20" s="379">
        <f>SUM(I8:I19)</f>
        <v>0</v>
      </c>
      <c r="J20" s="145"/>
      <c r="K20" s="146"/>
    </row>
    <row r="21" spans="2:14" ht="22.5" thickBot="1" x14ac:dyDescent="0.5">
      <c r="B21" s="1064" t="s">
        <v>293</v>
      </c>
      <c r="C21" s="1065"/>
      <c r="D21" s="1065"/>
      <c r="E21" s="1066"/>
      <c r="F21" s="144" t="e">
        <f>AVERAGE(F8:F19)</f>
        <v>#DIV/0!</v>
      </c>
      <c r="G21" s="144" t="e">
        <f>AVERAGE(G8:G19)</f>
        <v>#DIV/0!</v>
      </c>
      <c r="H21" s="144" t="e">
        <f>AVERAGE(H8:H19)</f>
        <v>#DIV/0!</v>
      </c>
      <c r="I21" s="144" t="e">
        <f>AVERAGE(I8:I19)</f>
        <v>#DIV/0!</v>
      </c>
      <c r="J21" s="144" t="e">
        <f>AVERAGE(J8:J19)</f>
        <v>#DIV/0!</v>
      </c>
      <c r="K21" s="144" t="e">
        <f>I20/G20</f>
        <v>#DIV/0!</v>
      </c>
    </row>
    <row r="22" spans="2:14" ht="18.75" x14ac:dyDescent="0.45">
      <c r="B22" s="102" t="s">
        <v>459</v>
      </c>
      <c r="C22" s="98" t="s">
        <v>455</v>
      </c>
      <c r="D22" s="102"/>
      <c r="E22" s="102"/>
      <c r="F22" s="102"/>
      <c r="G22" s="102"/>
      <c r="H22" s="102"/>
      <c r="I22" s="102"/>
      <c r="J22" s="102"/>
      <c r="K22" s="102"/>
    </row>
    <row r="23" spans="2:14" ht="18.75" x14ac:dyDescent="0.45">
      <c r="B23" s="98"/>
      <c r="C23" s="44" t="s">
        <v>458</v>
      </c>
      <c r="D23" s="44"/>
      <c r="E23" s="44"/>
      <c r="F23" s="44"/>
      <c r="G23" s="44"/>
      <c r="H23" s="44"/>
      <c r="I23" s="44"/>
      <c r="J23" s="44"/>
      <c r="K23" s="44"/>
    </row>
    <row r="24" spans="2:14" ht="18.75" x14ac:dyDescent="0.45">
      <c r="B24" s="98"/>
      <c r="C24" s="44" t="s">
        <v>456</v>
      </c>
      <c r="D24" s="44"/>
      <c r="E24" s="44"/>
      <c r="F24" s="44"/>
      <c r="G24" s="44"/>
      <c r="H24" s="44"/>
      <c r="I24" s="44"/>
      <c r="J24" s="44"/>
      <c r="K24" s="44"/>
    </row>
    <row r="25" spans="2:14" ht="18.75" x14ac:dyDescent="0.45">
      <c r="B25" s="44"/>
      <c r="C25" s="44" t="s">
        <v>457</v>
      </c>
      <c r="D25" s="97"/>
      <c r="E25" s="97"/>
      <c r="F25" s="97"/>
      <c r="G25" s="97"/>
      <c r="H25" s="97"/>
      <c r="I25" s="97"/>
      <c r="J25" s="97"/>
      <c r="K25" s="97"/>
    </row>
    <row r="27" spans="2:14" x14ac:dyDescent="0.35">
      <c r="N27" s="419">
        <v>3490414</v>
      </c>
    </row>
    <row r="28" spans="2:14" x14ac:dyDescent="0.35">
      <c r="N28" s="419">
        <v>3259460</v>
      </c>
    </row>
    <row r="29" spans="2:14" x14ac:dyDescent="0.35">
      <c r="N29" s="419">
        <v>3091051</v>
      </c>
    </row>
    <row r="30" spans="2:14" x14ac:dyDescent="0.35">
      <c r="N30" s="419">
        <v>2307892</v>
      </c>
    </row>
    <row r="31" spans="2:14" x14ac:dyDescent="0.35">
      <c r="N31" s="419">
        <v>3451903</v>
      </c>
    </row>
    <row r="32" spans="2:14" x14ac:dyDescent="0.35">
      <c r="N32" s="419">
        <v>4068558</v>
      </c>
    </row>
    <row r="33" spans="8:14" x14ac:dyDescent="0.35">
      <c r="N33" s="419">
        <v>4008218</v>
      </c>
    </row>
    <row r="34" spans="8:14" x14ac:dyDescent="0.35">
      <c r="N34" s="419">
        <v>4291388</v>
      </c>
    </row>
    <row r="35" spans="8:14" x14ac:dyDescent="0.35">
      <c r="N35" s="419">
        <v>3870973</v>
      </c>
    </row>
    <row r="36" spans="8:14" x14ac:dyDescent="0.35">
      <c r="N36" s="419">
        <v>3890374</v>
      </c>
    </row>
    <row r="37" spans="8:14" x14ac:dyDescent="0.35">
      <c r="N37" s="419">
        <v>3917106</v>
      </c>
    </row>
    <row r="38" spans="8:14" x14ac:dyDescent="0.35">
      <c r="N38" s="419">
        <v>3896373</v>
      </c>
    </row>
    <row r="47" spans="8:14" x14ac:dyDescent="0.35">
      <c r="H47" s="419">
        <v>2362</v>
      </c>
      <c r="I47" s="419">
        <v>506000</v>
      </c>
      <c r="J47" s="419">
        <v>635000</v>
      </c>
      <c r="K47" s="419">
        <v>313981</v>
      </c>
      <c r="L47" s="419">
        <v>1141000</v>
      </c>
      <c r="M47" s="419">
        <v>2163781</v>
      </c>
    </row>
    <row r="48" spans="8:14" x14ac:dyDescent="0.35">
      <c r="H48" s="419">
        <v>2351</v>
      </c>
      <c r="I48" s="419">
        <v>447000</v>
      </c>
      <c r="J48" s="419">
        <v>628000</v>
      </c>
      <c r="K48" s="419">
        <v>311455</v>
      </c>
      <c r="L48" s="419">
        <v>1075000</v>
      </c>
      <c r="M48" s="419">
        <v>2142986</v>
      </c>
    </row>
    <row r="49" spans="8:13" x14ac:dyDescent="0.35">
      <c r="H49" s="419">
        <v>2330</v>
      </c>
      <c r="I49" s="419">
        <v>453000</v>
      </c>
      <c r="J49" s="419">
        <v>539000</v>
      </c>
      <c r="K49" s="419">
        <v>309727</v>
      </c>
      <c r="L49" s="419">
        <v>992000</v>
      </c>
      <c r="M49" s="419">
        <v>1841325</v>
      </c>
    </row>
    <row r="50" spans="8:13" x14ac:dyDescent="0.35">
      <c r="H50" s="419">
        <v>2352</v>
      </c>
      <c r="I50" s="419">
        <v>323000</v>
      </c>
      <c r="J50" s="419">
        <v>390000</v>
      </c>
      <c r="K50" s="419">
        <v>312651</v>
      </c>
      <c r="L50" s="419">
        <v>713000</v>
      </c>
      <c r="M50" s="419">
        <v>1335131</v>
      </c>
    </row>
    <row r="51" spans="8:13" x14ac:dyDescent="0.35">
      <c r="H51" s="419">
        <v>2478</v>
      </c>
      <c r="I51" s="419">
        <v>455000</v>
      </c>
      <c r="J51" s="419">
        <v>696000</v>
      </c>
      <c r="K51" s="419">
        <v>329401</v>
      </c>
      <c r="L51" s="419">
        <v>1151000</v>
      </c>
      <c r="M51" s="419">
        <v>2055439</v>
      </c>
    </row>
    <row r="52" spans="8:13" x14ac:dyDescent="0.35">
      <c r="H52" s="419">
        <v>2517</v>
      </c>
      <c r="I52" s="419">
        <v>600000</v>
      </c>
      <c r="J52" s="419">
        <v>737000</v>
      </c>
      <c r="K52" s="419">
        <v>334585</v>
      </c>
      <c r="L52" s="419">
        <v>1337000</v>
      </c>
      <c r="M52" s="419">
        <v>2495062</v>
      </c>
    </row>
    <row r="53" spans="8:13" x14ac:dyDescent="0.35">
      <c r="H53" s="419">
        <v>2456</v>
      </c>
      <c r="I53" s="419">
        <v>560834</v>
      </c>
      <c r="J53" s="419">
        <v>779921</v>
      </c>
      <c r="K53" s="419">
        <v>326476</v>
      </c>
      <c r="L53" s="419">
        <v>1340755</v>
      </c>
      <c r="M53" s="419">
        <v>2440646</v>
      </c>
    </row>
    <row r="54" spans="8:13" x14ac:dyDescent="0.35">
      <c r="H54" s="419">
        <v>2523</v>
      </c>
      <c r="I54" s="419">
        <v>604805</v>
      </c>
      <c r="J54" s="419">
        <v>833542</v>
      </c>
      <c r="K54" s="419">
        <v>335382</v>
      </c>
      <c r="L54" s="419">
        <v>1438347</v>
      </c>
      <c r="M54" s="419">
        <v>2623031</v>
      </c>
    </row>
    <row r="55" spans="8:13" x14ac:dyDescent="0.35">
      <c r="H55" s="419">
        <v>2368</v>
      </c>
      <c r="I55" s="419">
        <v>535000</v>
      </c>
      <c r="J55" s="419">
        <v>797000</v>
      </c>
      <c r="K55" s="419">
        <v>314778</v>
      </c>
      <c r="L55" s="419">
        <v>1332000</v>
      </c>
      <c r="M55" s="419">
        <v>2391371</v>
      </c>
    </row>
    <row r="56" spans="8:13" x14ac:dyDescent="0.35">
      <c r="H56" s="419">
        <v>2393</v>
      </c>
      <c r="I56" s="419">
        <v>576000</v>
      </c>
      <c r="J56" s="419">
        <v>747000</v>
      </c>
      <c r="K56" s="419">
        <v>318102</v>
      </c>
      <c r="L56" s="419">
        <v>1323000</v>
      </c>
      <c r="M56" s="419">
        <v>2442296</v>
      </c>
    </row>
    <row r="57" spans="8:13" x14ac:dyDescent="0.35">
      <c r="H57" s="419">
        <v>2373</v>
      </c>
      <c r="I57" s="419">
        <v>580000</v>
      </c>
      <c r="J57" s="419">
        <v>755000</v>
      </c>
      <c r="K57" s="419">
        <v>315443</v>
      </c>
      <c r="L57" s="419">
        <v>1335000</v>
      </c>
      <c r="M57" s="419">
        <v>2462607</v>
      </c>
    </row>
    <row r="58" spans="8:13" x14ac:dyDescent="0.35">
      <c r="H58" s="419">
        <v>2458</v>
      </c>
      <c r="I58" s="419">
        <v>511000</v>
      </c>
      <c r="J58" s="419">
        <v>862000</v>
      </c>
      <c r="K58" s="419">
        <v>326742</v>
      </c>
      <c r="L58" s="419">
        <v>1373000</v>
      </c>
      <c r="M58" s="419">
        <v>2401132</v>
      </c>
    </row>
  </sheetData>
  <mergeCells count="12">
    <mergeCell ref="B21:E21"/>
    <mergeCell ref="B5:B7"/>
    <mergeCell ref="C5:F5"/>
    <mergeCell ref="J6:J7"/>
    <mergeCell ref="B1:K1"/>
    <mergeCell ref="G5:H5"/>
    <mergeCell ref="I6:I7"/>
    <mergeCell ref="B20:E20"/>
    <mergeCell ref="K6:K7"/>
    <mergeCell ref="F4:H4"/>
    <mergeCell ref="J4:K4"/>
    <mergeCell ref="B2:K2"/>
  </mergeCells>
  <phoneticPr fontId="18" type="noConversion"/>
  <printOptions horizontalCentered="1"/>
  <pageMargins left="0.31496062992125984" right="0.31496062992125984" top="0.62992125984251968" bottom="0.35433070866141736" header="0.39370078740157483" footer="0.15748031496062992"/>
  <pageSetup paperSize="9" orientation="landscape" r:id="rId1"/>
  <headerFooter alignWithMargins="0">
    <oddFooter>&amp;C&amp;"CordiaUPC,ธรรมดา"&amp;14 45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6"/>
  <sheetViews>
    <sheetView showGridLines="0" view="pageBreakPreview" topLeftCell="A16" zoomScaleNormal="100" zoomScaleSheetLayoutView="100" workbookViewId="0">
      <selection activeCell="R28" sqref="R28"/>
    </sheetView>
  </sheetViews>
  <sheetFormatPr defaultRowHeight="12.75" x14ac:dyDescent="0.2"/>
  <cols>
    <col min="1" max="1" width="7.28515625" customWidth="1"/>
    <col min="2" max="2" width="6" customWidth="1"/>
    <col min="3" max="3" width="4.140625" style="713" customWidth="1"/>
    <col min="4" max="4" width="8.7109375" customWidth="1"/>
    <col min="5" max="5" width="6.42578125" customWidth="1"/>
    <col min="6" max="6" width="5" customWidth="1"/>
    <col min="7" max="7" width="9.7109375" customWidth="1"/>
    <col min="8" max="8" width="5.28515625" customWidth="1"/>
    <col min="9" max="9" width="11.140625" customWidth="1"/>
    <col min="10" max="10" width="9.42578125" customWidth="1"/>
    <col min="12" max="12" width="8" customWidth="1"/>
    <col min="13" max="13" width="4.42578125" customWidth="1"/>
    <col min="14" max="14" width="1.85546875" customWidth="1"/>
    <col min="15" max="15" width="4.5703125" hidden="1" customWidth="1"/>
  </cols>
  <sheetData>
    <row r="1" spans="2:15" ht="24" x14ac:dyDescent="0.55000000000000004">
      <c r="B1" s="81" t="s">
        <v>600</v>
      </c>
      <c r="C1" s="914" t="s">
        <v>202</v>
      </c>
      <c r="D1" s="914"/>
      <c r="E1" s="914"/>
      <c r="F1" s="914"/>
      <c r="G1" s="914"/>
      <c r="H1" s="914"/>
      <c r="I1" s="914"/>
      <c r="J1" s="914"/>
      <c r="K1" s="914"/>
      <c r="L1" s="72"/>
      <c r="M1" s="72"/>
    </row>
    <row r="2" spans="2:15" s="85" customFormat="1" ht="21.75" customHeight="1" x14ac:dyDescent="0.55000000000000004">
      <c r="B2" s="711"/>
      <c r="C2" s="5"/>
      <c r="D2" s="71" t="s">
        <v>674</v>
      </c>
      <c r="E2" s="71"/>
      <c r="F2" s="712"/>
      <c r="G2" s="71" t="s">
        <v>430</v>
      </c>
      <c r="I2" s="71"/>
      <c r="J2" s="712" t="s">
        <v>204</v>
      </c>
      <c r="L2" s="712" t="s">
        <v>205</v>
      </c>
    </row>
    <row r="3" spans="2:15" s="713" customFormat="1" ht="21.75" customHeight="1" x14ac:dyDescent="0.55000000000000004">
      <c r="B3" s="82"/>
      <c r="C3" s="5"/>
      <c r="D3" s="5" t="s">
        <v>431</v>
      </c>
      <c r="E3" s="5"/>
      <c r="F3" s="31"/>
      <c r="G3" s="5" t="s">
        <v>432</v>
      </c>
      <c r="I3" s="5"/>
      <c r="J3" s="31" t="s">
        <v>433</v>
      </c>
      <c r="L3" s="31" t="s">
        <v>434</v>
      </c>
    </row>
    <row r="4" spans="2:15" ht="23.25" customHeight="1" x14ac:dyDescent="0.55000000000000004">
      <c r="B4" s="82"/>
      <c r="C4" s="72"/>
      <c r="D4" s="5" t="s">
        <v>679</v>
      </c>
      <c r="E4" s="72"/>
      <c r="F4" s="31"/>
      <c r="G4" s="72" t="s">
        <v>702</v>
      </c>
      <c r="I4" s="72"/>
      <c r="J4" s="72" t="s">
        <v>701</v>
      </c>
      <c r="K4" s="31"/>
      <c r="L4" s="72" t="s">
        <v>703</v>
      </c>
      <c r="M4" s="31"/>
    </row>
    <row r="5" spans="2:15" ht="24" x14ac:dyDescent="0.55000000000000004">
      <c r="B5" s="31">
        <v>6</v>
      </c>
      <c r="C5" s="528" t="s">
        <v>435</v>
      </c>
      <c r="D5" s="12"/>
      <c r="E5" s="12"/>
      <c r="F5" s="12"/>
      <c r="G5" s="88" t="s">
        <v>677</v>
      </c>
      <c r="I5" s="12"/>
      <c r="J5" s="12"/>
      <c r="K5" s="12"/>
      <c r="L5" s="12"/>
      <c r="M5" s="12"/>
      <c r="N5" s="12"/>
      <c r="O5" s="12"/>
    </row>
    <row r="6" spans="2:15" ht="19.5" customHeight="1" x14ac:dyDescent="0.5">
      <c r="B6" s="11"/>
      <c r="C6" s="528" t="s">
        <v>594</v>
      </c>
      <c r="D6" s="12"/>
      <c r="E6" s="12"/>
      <c r="F6" s="12" t="s">
        <v>745</v>
      </c>
      <c r="G6" s="88"/>
      <c r="I6" s="12"/>
      <c r="J6" s="12"/>
      <c r="K6" s="12"/>
      <c r="L6" s="12"/>
      <c r="M6" s="12"/>
      <c r="N6" s="12"/>
      <c r="O6" s="12"/>
    </row>
    <row r="7" spans="2:15" ht="19.5" customHeight="1" x14ac:dyDescent="0.5">
      <c r="B7" s="11"/>
      <c r="C7" s="528" t="s">
        <v>544</v>
      </c>
      <c r="D7" s="12"/>
      <c r="E7" s="12" t="s">
        <v>603</v>
      </c>
      <c r="F7" s="684" t="s">
        <v>40</v>
      </c>
      <c r="G7" s="89"/>
      <c r="H7" s="658"/>
      <c r="I7" s="12"/>
      <c r="J7" s="12"/>
      <c r="K7" s="12"/>
      <c r="L7" s="12"/>
      <c r="M7" s="12"/>
      <c r="N7" s="12"/>
      <c r="O7" s="12"/>
    </row>
    <row r="8" spans="2:15" ht="19.5" customHeight="1" x14ac:dyDescent="0.55000000000000004">
      <c r="B8" s="31">
        <v>7</v>
      </c>
      <c r="C8" s="528" t="s">
        <v>206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2:15" ht="19.5" customHeight="1" x14ac:dyDescent="0.5">
      <c r="C9" s="887" t="s">
        <v>207</v>
      </c>
      <c r="D9" s="887"/>
      <c r="E9" s="12" t="s">
        <v>437</v>
      </c>
      <c r="F9" s="12"/>
      <c r="G9" s="12"/>
      <c r="H9" s="12"/>
      <c r="I9" s="458">
        <v>0</v>
      </c>
      <c r="J9" s="12" t="s">
        <v>436</v>
      </c>
      <c r="K9" s="12"/>
      <c r="L9" s="12"/>
      <c r="M9" s="12"/>
      <c r="N9" s="12"/>
      <c r="O9" s="12"/>
    </row>
    <row r="10" spans="2:15" ht="19.5" customHeight="1" x14ac:dyDescent="0.5">
      <c r="E10" s="12" t="s">
        <v>439</v>
      </c>
      <c r="F10" s="12"/>
      <c r="G10" s="12"/>
      <c r="H10" s="12"/>
      <c r="I10" s="458">
        <v>0</v>
      </c>
      <c r="J10" s="12" t="s">
        <v>438</v>
      </c>
      <c r="K10" s="12"/>
      <c r="L10" s="12"/>
      <c r="M10" s="12"/>
      <c r="N10" s="12"/>
      <c r="O10" s="12"/>
    </row>
    <row r="11" spans="2:15" ht="19.5" customHeight="1" x14ac:dyDescent="0.5">
      <c r="E11" s="12" t="s">
        <v>441</v>
      </c>
      <c r="F11" s="12"/>
      <c r="G11" s="12"/>
      <c r="H11" s="12"/>
      <c r="I11" s="458">
        <f>I9*I10</f>
        <v>0</v>
      </c>
      <c r="J11" s="12" t="s">
        <v>440</v>
      </c>
      <c r="K11" s="12"/>
      <c r="L11" s="12"/>
      <c r="M11" s="12"/>
      <c r="N11" s="12"/>
      <c r="O11" s="12"/>
    </row>
    <row r="12" spans="2:15" s="85" customFormat="1" ht="19.5" customHeight="1" x14ac:dyDescent="0.5">
      <c r="C12" s="917" t="s">
        <v>208</v>
      </c>
      <c r="D12" s="917"/>
      <c r="E12" s="86" t="s">
        <v>437</v>
      </c>
      <c r="F12" s="86"/>
      <c r="G12" s="86"/>
      <c r="H12" s="86"/>
      <c r="I12" s="458">
        <v>0</v>
      </c>
      <c r="J12" s="86" t="s">
        <v>436</v>
      </c>
      <c r="K12" s="86"/>
      <c r="L12" s="86"/>
      <c r="M12" s="86"/>
      <c r="N12" s="86"/>
      <c r="O12" s="86"/>
    </row>
    <row r="13" spans="2:15" ht="19.5" customHeight="1" x14ac:dyDescent="0.5">
      <c r="E13" s="12" t="s">
        <v>439</v>
      </c>
      <c r="F13" s="12"/>
      <c r="G13" s="12"/>
      <c r="H13" s="12"/>
      <c r="I13" s="458">
        <v>0</v>
      </c>
      <c r="J13" s="12" t="s">
        <v>438</v>
      </c>
      <c r="K13" s="12"/>
      <c r="L13" s="12"/>
      <c r="M13" s="12"/>
      <c r="N13" s="12"/>
      <c r="O13" s="12"/>
    </row>
    <row r="14" spans="2:15" ht="19.5" customHeight="1" x14ac:dyDescent="0.5">
      <c r="E14" s="12" t="s">
        <v>441</v>
      </c>
      <c r="F14" s="12"/>
      <c r="G14" s="12"/>
      <c r="H14" s="12"/>
      <c r="I14" s="458">
        <f>I12*I13</f>
        <v>0</v>
      </c>
      <c r="J14" s="12" t="s">
        <v>440</v>
      </c>
      <c r="K14" s="12"/>
      <c r="L14" s="12"/>
      <c r="M14" s="12"/>
      <c r="N14" s="12"/>
      <c r="O14" s="12"/>
    </row>
    <row r="15" spans="2:15" ht="19.5" customHeight="1" x14ac:dyDescent="0.5">
      <c r="C15" s="528" t="s">
        <v>209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2:15" ht="19.5" customHeight="1" x14ac:dyDescent="0.5">
      <c r="C16" s="528" t="s">
        <v>444</v>
      </c>
      <c r="E16" s="89" t="s">
        <v>445</v>
      </c>
      <c r="F16" s="12"/>
      <c r="G16" s="12" t="s">
        <v>443</v>
      </c>
      <c r="H16" s="88" t="s">
        <v>446</v>
      </c>
      <c r="I16" s="12"/>
      <c r="J16" s="12" t="s">
        <v>442</v>
      </c>
      <c r="K16" s="88" t="s">
        <v>447</v>
      </c>
      <c r="L16" s="12" t="s">
        <v>275</v>
      </c>
      <c r="M16" s="12"/>
      <c r="N16" s="12"/>
      <c r="O16" s="12"/>
    </row>
    <row r="17" spans="1:15" ht="19.5" customHeight="1" x14ac:dyDescent="0.55000000000000004">
      <c r="B17" s="31">
        <v>8</v>
      </c>
      <c r="C17" s="528" t="s">
        <v>210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ht="11.25" customHeight="1" thickBot="1" x14ac:dyDescent="0.55000000000000004">
      <c r="B18" s="11"/>
      <c r="C18" s="528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s="85" customFormat="1" ht="33" customHeight="1" x14ac:dyDescent="0.2">
      <c r="A19" s="87" t="s">
        <v>211</v>
      </c>
      <c r="B19" s="915" t="s">
        <v>212</v>
      </c>
      <c r="C19" s="915"/>
      <c r="D19" s="915"/>
      <c r="E19" s="915"/>
      <c r="F19" s="915" t="s">
        <v>213</v>
      </c>
      <c r="G19" s="915"/>
      <c r="H19" s="915"/>
      <c r="I19" s="915"/>
      <c r="J19" s="915"/>
      <c r="K19" s="915" t="s">
        <v>214</v>
      </c>
      <c r="L19" s="915"/>
      <c r="M19" s="916"/>
    </row>
    <row r="20" spans="1:15" ht="22.5" customHeight="1" x14ac:dyDescent="0.2">
      <c r="A20" s="878">
        <v>1</v>
      </c>
      <c r="B20" s="888"/>
      <c r="C20" s="889"/>
      <c r="D20" s="889"/>
      <c r="E20" s="890"/>
      <c r="F20" s="459"/>
      <c r="G20" s="872" t="s">
        <v>614</v>
      </c>
      <c r="H20" s="872"/>
      <c r="I20" s="872"/>
      <c r="J20" s="873"/>
      <c r="K20" s="888"/>
      <c r="L20" s="889"/>
      <c r="M20" s="898"/>
    </row>
    <row r="21" spans="1:15" ht="22.5" customHeight="1" x14ac:dyDescent="0.2">
      <c r="A21" s="880"/>
      <c r="B21" s="899"/>
      <c r="C21" s="900"/>
      <c r="D21" s="900"/>
      <c r="E21" s="913"/>
      <c r="F21" s="460"/>
      <c r="G21" s="881" t="s">
        <v>615</v>
      </c>
      <c r="H21" s="881"/>
      <c r="I21" s="881"/>
      <c r="J21" s="882"/>
      <c r="K21" s="899"/>
      <c r="L21" s="900"/>
      <c r="M21" s="901"/>
    </row>
    <row r="22" spans="1:15" ht="21.75" customHeight="1" x14ac:dyDescent="0.2">
      <c r="A22" s="878">
        <v>2</v>
      </c>
      <c r="B22" s="888"/>
      <c r="C22" s="889"/>
      <c r="D22" s="889"/>
      <c r="E22" s="890"/>
      <c r="F22" s="459"/>
      <c r="G22" s="872" t="s">
        <v>614</v>
      </c>
      <c r="H22" s="872"/>
      <c r="I22" s="872"/>
      <c r="J22" s="873"/>
      <c r="K22" s="902"/>
      <c r="L22" s="903"/>
      <c r="M22" s="904"/>
    </row>
    <row r="23" spans="1:15" ht="21.75" customHeight="1" x14ac:dyDescent="0.2">
      <c r="A23" s="880"/>
      <c r="B23" s="899"/>
      <c r="C23" s="900"/>
      <c r="D23" s="900"/>
      <c r="E23" s="913"/>
      <c r="F23" s="460"/>
      <c r="G23" s="881" t="s">
        <v>615</v>
      </c>
      <c r="H23" s="881"/>
      <c r="I23" s="881"/>
      <c r="J23" s="882"/>
      <c r="K23" s="905"/>
      <c r="L23" s="906"/>
      <c r="M23" s="907"/>
    </row>
    <row r="24" spans="1:15" ht="23.25" customHeight="1" x14ac:dyDescent="0.2">
      <c r="A24" s="878">
        <v>3</v>
      </c>
      <c r="B24" s="888"/>
      <c r="C24" s="889"/>
      <c r="D24" s="889"/>
      <c r="E24" s="890"/>
      <c r="F24" s="459"/>
      <c r="G24" s="872" t="s">
        <v>614</v>
      </c>
      <c r="H24" s="872"/>
      <c r="I24" s="872"/>
      <c r="J24" s="873"/>
      <c r="K24" s="902"/>
      <c r="L24" s="903"/>
      <c r="M24" s="904"/>
    </row>
    <row r="25" spans="1:15" ht="22.5" customHeight="1" thickBot="1" x14ac:dyDescent="0.25">
      <c r="A25" s="879"/>
      <c r="B25" s="891"/>
      <c r="C25" s="892"/>
      <c r="D25" s="892"/>
      <c r="E25" s="893"/>
      <c r="F25" s="461"/>
      <c r="G25" s="911" t="s">
        <v>615</v>
      </c>
      <c r="H25" s="911"/>
      <c r="I25" s="911"/>
      <c r="J25" s="912"/>
      <c r="K25" s="908"/>
      <c r="L25" s="909"/>
      <c r="M25" s="910"/>
    </row>
    <row r="26" spans="1:15" ht="9" customHeight="1" thickBot="1" x14ac:dyDescent="0.55000000000000004">
      <c r="A26" s="16"/>
      <c r="B26" s="16"/>
      <c r="C26" s="714"/>
      <c r="D26" s="15"/>
      <c r="E26" s="15"/>
      <c r="F26" s="17"/>
      <c r="G26" s="17"/>
      <c r="H26" s="17"/>
      <c r="I26" s="17"/>
      <c r="J26" s="17"/>
      <c r="K26" s="15"/>
      <c r="L26" s="16"/>
      <c r="M26" s="15"/>
    </row>
    <row r="27" spans="1:15" ht="18" x14ac:dyDescent="0.4">
      <c r="A27" s="874" t="s">
        <v>215</v>
      </c>
      <c r="B27" s="875"/>
      <c r="C27" s="875"/>
      <c r="D27" s="875"/>
      <c r="E27" s="875"/>
      <c r="F27" s="19"/>
      <c r="G27" s="19"/>
      <c r="H27" s="19"/>
      <c r="I27" s="19"/>
      <c r="J27" s="19"/>
      <c r="K27" s="19"/>
      <c r="L27" s="19"/>
      <c r="M27" s="20"/>
    </row>
    <row r="28" spans="1:15" ht="36" customHeight="1" x14ac:dyDescent="0.45">
      <c r="A28" s="883" t="s">
        <v>614</v>
      </c>
      <c r="B28" s="884"/>
      <c r="C28" s="715" t="s">
        <v>216</v>
      </c>
      <c r="D28" s="876" t="s">
        <v>217</v>
      </c>
      <c r="E28" s="876"/>
      <c r="F28" s="876"/>
      <c r="G28" s="876"/>
      <c r="H28" s="876"/>
      <c r="I28" s="876"/>
      <c r="J28" s="876"/>
      <c r="K28" s="876"/>
      <c r="L28" s="876"/>
      <c r="M28" s="877"/>
    </row>
    <row r="29" spans="1:15" ht="36" customHeight="1" x14ac:dyDescent="0.45">
      <c r="A29" s="883"/>
      <c r="B29" s="884"/>
      <c r="C29" s="715" t="s">
        <v>218</v>
      </c>
      <c r="D29" s="876" t="s">
        <v>219</v>
      </c>
      <c r="E29" s="876"/>
      <c r="F29" s="876"/>
      <c r="G29" s="876"/>
      <c r="H29" s="876"/>
      <c r="I29" s="876"/>
      <c r="J29" s="876"/>
      <c r="K29" s="876"/>
      <c r="L29" s="876"/>
      <c r="M29" s="877"/>
    </row>
    <row r="30" spans="1:15" ht="18.75" x14ac:dyDescent="0.45">
      <c r="A30" s="84"/>
      <c r="B30" s="83"/>
      <c r="C30" s="715" t="s">
        <v>220</v>
      </c>
      <c r="D30" s="896" t="s">
        <v>221</v>
      </c>
      <c r="E30" s="896"/>
      <c r="F30" s="896"/>
      <c r="G30" s="896"/>
      <c r="H30" s="896"/>
      <c r="I30" s="896"/>
      <c r="J30" s="896"/>
      <c r="K30" s="896"/>
      <c r="L30" s="896"/>
      <c r="M30" s="897"/>
    </row>
    <row r="31" spans="1:15" ht="18.75" x14ac:dyDescent="0.45">
      <c r="A31" s="84"/>
      <c r="B31" s="83"/>
      <c r="C31" s="715" t="s">
        <v>222</v>
      </c>
      <c r="D31" s="291" t="s">
        <v>223</v>
      </c>
      <c r="E31" s="21"/>
      <c r="F31" s="21"/>
      <c r="G31" s="21"/>
      <c r="H31" s="21"/>
      <c r="I31" s="21"/>
      <c r="J31" s="21"/>
      <c r="K31" s="21"/>
      <c r="L31" s="21"/>
      <c r="M31" s="22"/>
    </row>
    <row r="32" spans="1:15" ht="18.75" x14ac:dyDescent="0.45">
      <c r="A32" s="84"/>
      <c r="B32" s="83"/>
      <c r="C32" s="715" t="s">
        <v>225</v>
      </c>
      <c r="D32" s="876" t="s">
        <v>552</v>
      </c>
      <c r="E32" s="876"/>
      <c r="F32" s="876"/>
      <c r="G32" s="876"/>
      <c r="H32" s="876"/>
      <c r="I32" s="876"/>
      <c r="J32" s="876"/>
      <c r="K32" s="876"/>
      <c r="L32" s="876"/>
      <c r="M32" s="877"/>
    </row>
    <row r="33" spans="1:13" ht="18.75" x14ac:dyDescent="0.45">
      <c r="A33" s="84"/>
      <c r="B33" s="83"/>
      <c r="C33" s="715"/>
      <c r="D33" s="21" t="s">
        <v>553</v>
      </c>
      <c r="E33" s="21"/>
      <c r="F33" s="21"/>
      <c r="G33" s="21"/>
      <c r="H33" s="21"/>
      <c r="I33" s="21"/>
      <c r="J33" s="21"/>
      <c r="K33" s="21"/>
      <c r="L33" s="21"/>
      <c r="M33" s="22"/>
    </row>
    <row r="34" spans="1:13" ht="23.25" customHeight="1" x14ac:dyDescent="0.45">
      <c r="A34" s="883" t="s">
        <v>615</v>
      </c>
      <c r="B34" s="884"/>
      <c r="C34" s="715" t="s">
        <v>216</v>
      </c>
      <c r="D34" s="291" t="s">
        <v>223</v>
      </c>
      <c r="E34" s="21"/>
      <c r="F34" s="21"/>
      <c r="G34" s="21"/>
      <c r="H34" s="21"/>
      <c r="I34" s="21"/>
      <c r="J34" s="21"/>
      <c r="K34" s="21"/>
      <c r="L34" s="21"/>
      <c r="M34" s="22"/>
    </row>
    <row r="35" spans="1:13" ht="37.5" customHeight="1" thickBot="1" x14ac:dyDescent="0.5">
      <c r="A35" s="885"/>
      <c r="B35" s="886"/>
      <c r="C35" s="716" t="s">
        <v>218</v>
      </c>
      <c r="D35" s="894" t="s">
        <v>224</v>
      </c>
      <c r="E35" s="894"/>
      <c r="F35" s="894"/>
      <c r="G35" s="894"/>
      <c r="H35" s="894"/>
      <c r="I35" s="894"/>
      <c r="J35" s="894"/>
      <c r="K35" s="894"/>
      <c r="L35" s="894"/>
      <c r="M35" s="895"/>
    </row>
    <row r="36" spans="1:13" ht="23.25" x14ac:dyDescent="0.5">
      <c r="A36" s="14"/>
    </row>
  </sheetData>
  <mergeCells count="29">
    <mergeCell ref="C1:K1"/>
    <mergeCell ref="K19:M19"/>
    <mergeCell ref="F19:J19"/>
    <mergeCell ref="B19:E19"/>
    <mergeCell ref="C12:D12"/>
    <mergeCell ref="A34:B35"/>
    <mergeCell ref="A28:B29"/>
    <mergeCell ref="C9:D9"/>
    <mergeCell ref="B24:E25"/>
    <mergeCell ref="D35:M35"/>
    <mergeCell ref="D29:M29"/>
    <mergeCell ref="D30:M30"/>
    <mergeCell ref="K20:M21"/>
    <mergeCell ref="G21:J21"/>
    <mergeCell ref="K22:M23"/>
    <mergeCell ref="G24:J24"/>
    <mergeCell ref="K24:M25"/>
    <mergeCell ref="G25:J25"/>
    <mergeCell ref="B22:E23"/>
    <mergeCell ref="A20:A21"/>
    <mergeCell ref="B20:E21"/>
    <mergeCell ref="G20:J20"/>
    <mergeCell ref="A27:E27"/>
    <mergeCell ref="D28:M28"/>
    <mergeCell ref="D32:M32"/>
    <mergeCell ref="A24:A25"/>
    <mergeCell ref="A22:A23"/>
    <mergeCell ref="G23:J23"/>
    <mergeCell ref="G22:J22"/>
  </mergeCells>
  <phoneticPr fontId="18" type="noConversion"/>
  <printOptions horizontalCentered="1"/>
  <pageMargins left="0.9055118110236221" right="0.23622047244094491" top="0.74803149606299213" bottom="0.74803149606299213" header="0.51181102362204722" footer="0.51181102362204722"/>
  <pageSetup scale="92" orientation="portrait" verticalDpi="300" r:id="rId1"/>
  <headerFooter alignWithMargins="0">
    <oddFooter>&amp;C&amp;"CordiaUPC,Regular"&amp;14 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381000</xdr:rowOff>
                  </from>
                  <to>
                    <xdr:col>6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238125</xdr:rowOff>
                  </from>
                  <to>
                    <xdr:col>6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6" name="Check Box 14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228600</xdr:rowOff>
                  </from>
                  <to>
                    <xdr:col>6</xdr:col>
                    <xdr:colOff>514350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7" name="Check Box 15">
              <controlPr defaultSize="0" autoFill="0" autoLine="0" autoPict="0">
                <anchor moveWithCells="1">
                  <from>
                    <xdr:col>5</xdr:col>
                    <xdr:colOff>47625</xdr:colOff>
                    <xdr:row>20</xdr:row>
                    <xdr:rowOff>247650</xdr:rowOff>
                  </from>
                  <to>
                    <xdr:col>6</xdr:col>
                    <xdr:colOff>514350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8" name="Check Box 16">
              <controlPr defaultSize="0" autoFill="0" autoLine="0" autoPict="0">
                <anchor moveWithCells="1">
                  <from>
                    <xdr:col>5</xdr:col>
                    <xdr:colOff>57150</xdr:colOff>
                    <xdr:row>23</xdr:row>
                    <xdr:rowOff>257175</xdr:rowOff>
                  </from>
                  <to>
                    <xdr:col>6</xdr:col>
                    <xdr:colOff>523875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9" name="Check Box 17">
              <controlPr defaultSize="0" autoFill="0" autoLine="0" autoPict="0">
                <anchor moveWithCells="1">
                  <from>
                    <xdr:col>5</xdr:col>
                    <xdr:colOff>57150</xdr:colOff>
                    <xdr:row>23</xdr:row>
                    <xdr:rowOff>9525</xdr:rowOff>
                  </from>
                  <to>
                    <xdr:col>6</xdr:col>
                    <xdr:colOff>523875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10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0</xdr:row>
                    <xdr:rowOff>228600</xdr:rowOff>
                  </from>
                  <to>
                    <xdr:col>6</xdr:col>
                    <xdr:colOff>142875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1" name="Check Box 33">
              <controlPr defaultSize="0" autoFill="0" autoLine="0" autoPict="0">
                <anchor moveWithCells="1">
                  <from>
                    <xdr:col>8</xdr:col>
                    <xdr:colOff>552450</xdr:colOff>
                    <xdr:row>0</xdr:row>
                    <xdr:rowOff>238125</xdr:rowOff>
                  </from>
                  <to>
                    <xdr:col>9</xdr:col>
                    <xdr:colOff>171450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2" name="Check Box 34">
              <controlPr defaultSize="0" autoFill="0" autoLine="0" autoPict="0">
                <anchor moveWithCells="1">
                  <from>
                    <xdr:col>10</xdr:col>
                    <xdr:colOff>352425</xdr:colOff>
                    <xdr:row>0</xdr:row>
                    <xdr:rowOff>228600</xdr:rowOff>
                  </from>
                  <to>
                    <xdr:col>11</xdr:col>
                    <xdr:colOff>104775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13" name="Check Box 43">
              <controlPr defaultSize="0" autoFill="0" autoLine="0" autoPict="0">
                <anchor moveWithCells="1">
                  <from>
                    <xdr:col>5</xdr:col>
                    <xdr:colOff>114300</xdr:colOff>
                    <xdr:row>1</xdr:row>
                    <xdr:rowOff>200025</xdr:rowOff>
                  </from>
                  <to>
                    <xdr:col>6</xdr:col>
                    <xdr:colOff>142875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14" name="Check Box 44">
              <controlPr defaultSize="0" autoFill="0" autoLine="0" autoPict="0">
                <anchor moveWithCells="1">
                  <from>
                    <xdr:col>2</xdr:col>
                    <xdr:colOff>38100</xdr:colOff>
                    <xdr:row>1</xdr:row>
                    <xdr:rowOff>190500</xdr:rowOff>
                  </from>
                  <to>
                    <xdr:col>3</xdr:col>
                    <xdr:colOff>123825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15" name="Check Box 45">
              <controlPr defaultSize="0" autoFill="0" autoLine="0" autoPict="0">
                <anchor moveWithCells="1">
                  <from>
                    <xdr:col>8</xdr:col>
                    <xdr:colOff>552450</xdr:colOff>
                    <xdr:row>1</xdr:row>
                    <xdr:rowOff>200025</xdr:rowOff>
                  </from>
                  <to>
                    <xdr:col>9</xdr:col>
                    <xdr:colOff>171450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16" name="Check Box 46">
              <controlPr defaultSize="0" autoFill="0" autoLine="0" autoPict="0">
                <anchor moveWithCells="1">
                  <from>
                    <xdr:col>10</xdr:col>
                    <xdr:colOff>352425</xdr:colOff>
                    <xdr:row>1</xdr:row>
                    <xdr:rowOff>190500</xdr:rowOff>
                  </from>
                  <to>
                    <xdr:col>11</xdr:col>
                    <xdr:colOff>104775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17" name="Check Box 48">
              <controlPr defaultSize="0" autoFill="0" autoLine="0" autoPict="0">
                <anchor moveWithCells="1">
                  <from>
                    <xdr:col>2</xdr:col>
                    <xdr:colOff>38100</xdr:colOff>
                    <xdr:row>0</xdr:row>
                    <xdr:rowOff>228600</xdr:rowOff>
                  </from>
                  <to>
                    <xdr:col>3</xdr:col>
                    <xdr:colOff>123825</xdr:colOff>
                    <xdr:row>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8" name="Check Box 49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381000</xdr:rowOff>
                  </from>
                  <to>
                    <xdr:col>6</xdr:col>
                    <xdr:colOff>514350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9" name="Check Box 50">
              <controlPr defaultSize="0" autoFill="0" autoLine="0" autoPict="0">
                <anchor moveWithCells="1">
                  <from>
                    <xdr:col>5</xdr:col>
                    <xdr:colOff>47625</xdr:colOff>
                    <xdr:row>19</xdr:row>
                    <xdr:rowOff>238125</xdr:rowOff>
                  </from>
                  <to>
                    <xdr:col>6</xdr:col>
                    <xdr:colOff>514350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20" name="Check Box 51">
              <controlPr defaultSize="0" autoFill="0" autoLine="0" autoPict="0">
                <anchor moveWithCells="1">
                  <from>
                    <xdr:col>5</xdr:col>
                    <xdr:colOff>47625</xdr:colOff>
                    <xdr:row>21</xdr:row>
                    <xdr:rowOff>228600</xdr:rowOff>
                  </from>
                  <to>
                    <xdr:col>6</xdr:col>
                    <xdr:colOff>514350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21" name="Check Box 52">
              <controlPr defaultSize="0" autoFill="0" autoLine="0" autoPict="0">
                <anchor moveWithCells="1">
                  <from>
                    <xdr:col>5</xdr:col>
                    <xdr:colOff>47625</xdr:colOff>
                    <xdr:row>20</xdr:row>
                    <xdr:rowOff>247650</xdr:rowOff>
                  </from>
                  <to>
                    <xdr:col>6</xdr:col>
                    <xdr:colOff>514350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22" name="Check Box 53">
              <controlPr defaultSize="0" autoFill="0" autoLine="0" autoPict="0">
                <anchor moveWithCells="1">
                  <from>
                    <xdr:col>5</xdr:col>
                    <xdr:colOff>57150</xdr:colOff>
                    <xdr:row>23</xdr:row>
                    <xdr:rowOff>257175</xdr:rowOff>
                  </from>
                  <to>
                    <xdr:col>6</xdr:col>
                    <xdr:colOff>523875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23" name="Check Box 54">
              <controlPr defaultSize="0" autoFill="0" autoLine="0" autoPict="0">
                <anchor moveWithCells="1">
                  <from>
                    <xdr:col>5</xdr:col>
                    <xdr:colOff>57150</xdr:colOff>
                    <xdr:row>23</xdr:row>
                    <xdr:rowOff>9525</xdr:rowOff>
                  </from>
                  <to>
                    <xdr:col>6</xdr:col>
                    <xdr:colOff>523875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24" name="Check Box 60">
              <controlPr defaultSize="0" autoFill="0" autoLine="0" autoPict="0">
                <anchor moveWithCells="1">
                  <from>
                    <xdr:col>5</xdr:col>
                    <xdr:colOff>114300</xdr:colOff>
                    <xdr:row>2</xdr:row>
                    <xdr:rowOff>190500</xdr:rowOff>
                  </from>
                  <to>
                    <xdr:col>6</xdr:col>
                    <xdr:colOff>142875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25" name="Check Box 61">
              <controlPr defaultSize="0" autoFill="0" autoLine="0" autoPict="0">
                <anchor moveWithCells="1">
                  <from>
                    <xdr:col>2</xdr:col>
                    <xdr:colOff>38100</xdr:colOff>
                    <xdr:row>2</xdr:row>
                    <xdr:rowOff>190500</xdr:rowOff>
                  </from>
                  <to>
                    <xdr:col>3</xdr:col>
                    <xdr:colOff>123825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26" name="Check Box 6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27" name="Check Box 6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28" name="Check Box 6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29" name="Check Box 6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30" name="Check Box 6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31" name="Check Box 6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32" name="Check Box 6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33" name="Check Box 6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34" name="Check Box 7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35" name="Check Box 7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36" name="Check Box 7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7" name="Check Box 7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8" name="Check Box 7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9" name="Check Box 7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40" name="Check Box 7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41" name="Check Box 7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42" name="Check Box 7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43" name="Check Box 7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44" name="Check Box 8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45" name="Check Box 8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46" name="Check Box 8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47" name="Check Box 8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48" name="Check Box 8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49" name="Check Box 8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50" name="Check Box 8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51" name="Check Box 8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52" name="Check Box 8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53" name="Check Box 8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54" name="Check Box 9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55" name="Check Box 9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56" name="Check Box 9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57" name="Check Box 9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58" name="Check Box 9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59" name="Check Box 9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60" name="Check Box 9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61" name="Check Box 9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62" name="Check Box 9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63" name="Check Box 9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64" name="Check Box 10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65" name="Check Box 10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66" name="Check Box 10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67" name="Check Box 10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68" name="Check Box 10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69" name="Check Box 10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70" name="Check Box 10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71" name="Check Box 10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72" name="Check Box 10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73" name="Check Box 10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74" name="Check Box 11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75" name="Check Box 11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76" name="Check Box 11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77" name="Check Box 11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78" name="Check Box 11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79" name="Check Box 11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80" name="Check Box 11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81" name="Check Box 11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82" name="Check Box 11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83" name="Check Box 11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84" name="Check Box 12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85" name="Check Box 12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86" name="Check Box 12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87" name="Check Box 12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88" name="Check Box 12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89" name="Check Box 12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90" name="Check Box 12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91" name="Check Box 12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92" name="Check Box 12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93" name="Check Box 12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94" name="Check Box 13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95" name="Check Box 13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96" name="Check Box 13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97" name="Check Box 13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98" name="Check Box 13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99" name="Check Box 13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100" name="Check Box 13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101" name="Check Box 13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102" name="Check Box 13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103" name="Check Box 13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104" name="Check Box 14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105" name="Check Box 14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106" name="Check Box 14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107" name="Check Box 14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108" name="Check Box 14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109" name="Check Box 14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10" name="Check Box 14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11" name="Check Box 14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12" name="Check Box 14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13" name="Check Box 14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14" name="Check Box 15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15" name="Check Box 15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16" name="Check Box 15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17" name="Check Box 15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18" name="Check Box 15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19" name="Check Box 15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20" name="Check Box 15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21" name="Check Box 15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22" name="Check Box 15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23" name="Check Box 15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24" name="Check Box 16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25" name="Check Box 16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26" name="Check Box 16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27" name="Check Box 16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28" name="Check Box 16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29" name="Check Box 16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30" name="Check Box 16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31" name="Check Box 16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32" name="Check Box 16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33" name="Check Box 16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34" name="Check Box 17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35" name="Check Box 17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36" name="Check Box 17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37" name="Check Box 17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38" name="Check Box 17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39" name="Check Box 17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40" name="Check Box 17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41" name="Check Box 17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42" name="Check Box 178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43" name="Check Box 179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44" name="Check Box 180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45" name="Check Box 181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46" name="Check Box 182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47" name="Check Box 183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48" name="Check Box 184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49" name="Check Box 185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50" name="Check Box 186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152400</xdr:rowOff>
                  </from>
                  <to>
                    <xdr:col>254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51" name="Check Box 187">
              <controlPr defaultSize="0" autoFill="0" autoLine="0" autoPict="0">
                <anchor moveWithCells="1">
                  <from>
                    <xdr:col>253</xdr:col>
                    <xdr:colOff>247650</xdr:colOff>
                    <xdr:row>2</xdr:row>
                    <xdr:rowOff>142875</xdr:rowOff>
                  </from>
                  <to>
                    <xdr:col>254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52" name="Check Box 188">
              <controlPr defaultSize="0" autoFill="0" autoLine="0" autoPict="0">
                <anchor moveWithCells="1">
                  <from>
                    <xdr:col>8</xdr:col>
                    <xdr:colOff>552450</xdr:colOff>
                    <xdr:row>2</xdr:row>
                    <xdr:rowOff>200025</xdr:rowOff>
                  </from>
                  <to>
                    <xdr:col>9</xdr:col>
                    <xdr:colOff>171450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53" name="Check Box 189">
              <controlPr defaultSize="0" autoFill="0" autoLine="0" autoPict="0">
                <anchor moveWithCells="1">
                  <from>
                    <xdr:col>10</xdr:col>
                    <xdr:colOff>361950</xdr:colOff>
                    <xdr:row>2</xdr:row>
                    <xdr:rowOff>190500</xdr:rowOff>
                  </from>
                  <to>
                    <xdr:col>11</xdr:col>
                    <xdr:colOff>114300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B1:U80"/>
  <sheetViews>
    <sheetView showGridLines="0" view="pageBreakPreview" topLeftCell="B1" zoomScaleNormal="100" zoomScaleSheetLayoutView="100" workbookViewId="0">
      <selection activeCell="O13" sqref="O13"/>
    </sheetView>
  </sheetViews>
  <sheetFormatPr defaultRowHeight="12.75" x14ac:dyDescent="0.2"/>
  <cols>
    <col min="1" max="1" width="0.42578125" customWidth="1"/>
    <col min="2" max="2" width="13.85546875" customWidth="1"/>
    <col min="4" max="15" width="7.42578125" customWidth="1"/>
    <col min="16" max="16" width="9.5703125" customWidth="1"/>
    <col min="17" max="17" width="13.140625" customWidth="1"/>
    <col min="18" max="18" width="13.5703125" customWidth="1"/>
    <col min="19" max="19" width="1.140625" customWidth="1"/>
    <col min="21" max="21" width="15.42578125" customWidth="1"/>
    <col min="22" max="22" width="11.28515625" customWidth="1"/>
    <col min="23" max="23" width="10.42578125" customWidth="1"/>
    <col min="24" max="24" width="10.140625" customWidth="1"/>
  </cols>
  <sheetData>
    <row r="1" spans="2:21" ht="23.25" x14ac:dyDescent="0.5">
      <c r="B1" s="569" t="s">
        <v>867</v>
      </c>
    </row>
    <row r="2" spans="2:21" ht="9.75" customHeight="1" x14ac:dyDescent="0.5">
      <c r="B2" s="45"/>
    </row>
    <row r="3" spans="2:21" ht="24.75" thickBot="1" x14ac:dyDescent="0.6">
      <c r="B3" s="1305" t="s">
        <v>868</v>
      </c>
      <c r="C3" s="1305"/>
      <c r="D3" s="1305"/>
      <c r="E3" s="1305"/>
      <c r="F3" s="1305"/>
      <c r="G3" s="1305"/>
      <c r="H3" s="1305"/>
      <c r="I3" s="1305"/>
      <c r="J3" s="1305"/>
      <c r="K3" s="1305"/>
      <c r="L3" s="1305"/>
      <c r="M3" s="1305"/>
      <c r="N3" s="1305"/>
      <c r="O3" s="1305"/>
      <c r="P3" s="1305"/>
      <c r="Q3" s="1305"/>
      <c r="R3" s="1305"/>
    </row>
    <row r="4" spans="2:21" ht="37.5" customHeight="1" x14ac:dyDescent="0.45">
      <c r="B4" s="105" t="s">
        <v>294</v>
      </c>
      <c r="C4" s="105" t="s">
        <v>296</v>
      </c>
      <c r="D4" s="1081" t="s">
        <v>297</v>
      </c>
      <c r="E4" s="1082"/>
      <c r="F4" s="1082"/>
      <c r="G4" s="1082"/>
      <c r="H4" s="1082"/>
      <c r="I4" s="1082"/>
      <c r="J4" s="1082"/>
      <c r="K4" s="1082"/>
      <c r="L4" s="1082"/>
      <c r="M4" s="1082"/>
      <c r="N4" s="1082"/>
      <c r="O4" s="1082"/>
      <c r="P4" s="1083"/>
      <c r="Q4" s="114" t="s">
        <v>298</v>
      </c>
      <c r="R4" s="116" t="s">
        <v>460</v>
      </c>
    </row>
    <row r="5" spans="2:21" ht="19.5" thickBot="1" x14ac:dyDescent="0.5">
      <c r="B5" s="106" t="s">
        <v>295</v>
      </c>
      <c r="C5" s="106"/>
      <c r="D5" s="107" t="s">
        <v>229</v>
      </c>
      <c r="E5" s="108" t="s">
        <v>230</v>
      </c>
      <c r="F5" s="108" t="s">
        <v>231</v>
      </c>
      <c r="G5" s="108" t="s">
        <v>232</v>
      </c>
      <c r="H5" s="108" t="s">
        <v>233</v>
      </c>
      <c r="I5" s="108" t="s">
        <v>234</v>
      </c>
      <c r="J5" s="108" t="s">
        <v>235</v>
      </c>
      <c r="K5" s="108" t="s">
        <v>236</v>
      </c>
      <c r="L5" s="108" t="s">
        <v>237</v>
      </c>
      <c r="M5" s="108" t="s">
        <v>238</v>
      </c>
      <c r="N5" s="108" t="s">
        <v>239</v>
      </c>
      <c r="O5" s="108" t="s">
        <v>240</v>
      </c>
      <c r="P5" s="109" t="s">
        <v>273</v>
      </c>
      <c r="Q5" s="115" t="s">
        <v>299</v>
      </c>
      <c r="R5" s="117" t="s">
        <v>300</v>
      </c>
    </row>
    <row r="6" spans="2:21" ht="18" customHeight="1" x14ac:dyDescent="0.45">
      <c r="B6" s="792" t="s">
        <v>301</v>
      </c>
      <c r="C6" s="793" t="s">
        <v>303</v>
      </c>
      <c r="D6" s="794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305">
        <f>SUM(D6:O6)</f>
        <v>0</v>
      </c>
      <c r="Q6" s="796">
        <f>'เชื้อเพลิง ww'!Q7</f>
        <v>0</v>
      </c>
      <c r="R6" s="147">
        <f>P6*Q6</f>
        <v>0</v>
      </c>
    </row>
    <row r="7" spans="2:21" ht="18" customHeight="1" x14ac:dyDescent="0.45">
      <c r="B7" s="792" t="s">
        <v>673</v>
      </c>
      <c r="C7" s="797" t="s">
        <v>304</v>
      </c>
      <c r="D7" s="389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>
        <f t="shared" ref="P7:P19" si="0">SUM(D7:O7)</f>
        <v>0</v>
      </c>
      <c r="Q7" s="798"/>
      <c r="R7" s="148"/>
    </row>
    <row r="8" spans="2:21" ht="18" customHeight="1" x14ac:dyDescent="0.45">
      <c r="B8" s="1306" t="s">
        <v>305</v>
      </c>
      <c r="C8" s="797" t="s">
        <v>303</v>
      </c>
      <c r="D8" s="794"/>
      <c r="E8" s="795"/>
      <c r="F8" s="795"/>
      <c r="G8" s="795"/>
      <c r="H8" s="795"/>
      <c r="I8" s="795"/>
      <c r="J8" s="795"/>
      <c r="K8" s="795"/>
      <c r="L8" s="795"/>
      <c r="M8" s="795"/>
      <c r="N8" s="795"/>
      <c r="O8" s="795"/>
      <c r="P8" s="305">
        <f t="shared" si="0"/>
        <v>0</v>
      </c>
      <c r="Q8" s="794">
        <f>'เชื้อเพลิง ww'!Q9</f>
        <v>0</v>
      </c>
      <c r="R8" s="147">
        <f>P8*Q8</f>
        <v>0</v>
      </c>
    </row>
    <row r="9" spans="2:21" ht="18" customHeight="1" x14ac:dyDescent="0.45">
      <c r="B9" s="1307"/>
      <c r="C9" s="797" t="s">
        <v>304</v>
      </c>
      <c r="D9" s="794"/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305">
        <f t="shared" si="0"/>
        <v>0</v>
      </c>
      <c r="Q9" s="798"/>
      <c r="R9" s="148"/>
    </row>
    <row r="10" spans="2:21" ht="18" customHeight="1" x14ac:dyDescent="0.45">
      <c r="B10" s="1308" t="s">
        <v>306</v>
      </c>
      <c r="C10" s="797" t="s">
        <v>307</v>
      </c>
      <c r="D10" s="794"/>
      <c r="E10" s="795"/>
      <c r="F10" s="795"/>
      <c r="G10" s="795"/>
      <c r="H10" s="795"/>
      <c r="I10" s="795"/>
      <c r="J10" s="795"/>
      <c r="K10" s="795"/>
      <c r="L10" s="795"/>
      <c r="M10" s="795"/>
      <c r="N10" s="795"/>
      <c r="O10" s="795"/>
      <c r="P10" s="305">
        <f t="shared" si="0"/>
        <v>0</v>
      </c>
      <c r="Q10" s="800">
        <f>'เชื้อเพลิง ww'!Q11</f>
        <v>0</v>
      </c>
      <c r="R10" s="147">
        <f>P10*Q10</f>
        <v>0</v>
      </c>
    </row>
    <row r="11" spans="2:21" ht="18" customHeight="1" x14ac:dyDescent="0.45">
      <c r="B11" s="1308"/>
      <c r="C11" s="797" t="s">
        <v>304</v>
      </c>
      <c r="D11" s="794"/>
      <c r="E11" s="795"/>
      <c r="F11" s="795"/>
      <c r="G11" s="795"/>
      <c r="H11" s="795"/>
      <c r="I11" s="795"/>
      <c r="J11" s="795"/>
      <c r="K11" s="795"/>
      <c r="L11" s="795"/>
      <c r="M11" s="795"/>
      <c r="N11" s="795"/>
      <c r="O11" s="795"/>
      <c r="P11" s="305">
        <f t="shared" si="0"/>
        <v>0</v>
      </c>
      <c r="Q11" s="798"/>
      <c r="R11" s="148"/>
    </row>
    <row r="12" spans="2:21" ht="18" customHeight="1" x14ac:dyDescent="0.45">
      <c r="B12" s="1306" t="s">
        <v>308</v>
      </c>
      <c r="C12" s="797" t="s">
        <v>309</v>
      </c>
      <c r="D12" s="498"/>
      <c r="E12" s="499"/>
      <c r="F12" s="499"/>
      <c r="G12" s="499"/>
      <c r="H12" s="499"/>
      <c r="I12" s="499"/>
      <c r="J12" s="499"/>
      <c r="K12" s="499"/>
      <c r="L12" s="499"/>
      <c r="M12" s="499"/>
      <c r="N12" s="499"/>
      <c r="O12" s="499"/>
      <c r="P12" s="305">
        <f t="shared" si="0"/>
        <v>0</v>
      </c>
      <c r="Q12" s="801">
        <f>'เชื้อเพลิง ww'!Q13</f>
        <v>0</v>
      </c>
      <c r="R12" s="147">
        <f>P12*Q12</f>
        <v>0</v>
      </c>
      <c r="U12" s="752"/>
    </row>
    <row r="13" spans="2:21" ht="18" customHeight="1" x14ac:dyDescent="0.45">
      <c r="B13" s="1307"/>
      <c r="C13" s="797" t="s">
        <v>304</v>
      </c>
      <c r="D13" s="498"/>
      <c r="E13" s="499"/>
      <c r="F13" s="499"/>
      <c r="G13" s="499"/>
      <c r="H13" s="499"/>
      <c r="I13" s="499"/>
      <c r="J13" s="499"/>
      <c r="K13" s="499"/>
      <c r="L13" s="499"/>
      <c r="M13" s="499"/>
      <c r="N13" s="499"/>
      <c r="O13" s="499"/>
      <c r="P13" s="305">
        <f t="shared" si="0"/>
        <v>0</v>
      </c>
      <c r="Q13" s="798"/>
      <c r="R13" s="148"/>
    </row>
    <row r="14" spans="2:21" ht="18" customHeight="1" x14ac:dyDescent="0.45">
      <c r="B14" s="792" t="s">
        <v>310</v>
      </c>
      <c r="C14" s="797" t="s">
        <v>311</v>
      </c>
      <c r="D14" s="794"/>
      <c r="E14" s="795"/>
      <c r="F14" s="795"/>
      <c r="G14" s="795"/>
      <c r="H14" s="795"/>
      <c r="I14" s="795"/>
      <c r="J14" s="795"/>
      <c r="K14" s="795"/>
      <c r="L14" s="795"/>
      <c r="M14" s="795"/>
      <c r="N14" s="795"/>
      <c r="O14" s="795"/>
      <c r="P14" s="305">
        <f t="shared" si="0"/>
        <v>0</v>
      </c>
      <c r="Q14" s="800">
        <f>'เชื้อเพลิง ww'!Q15</f>
        <v>0</v>
      </c>
      <c r="R14" s="147">
        <f>P14*Q14</f>
        <v>0</v>
      </c>
    </row>
    <row r="15" spans="2:21" ht="18" customHeight="1" x14ac:dyDescent="0.45">
      <c r="B15" s="792" t="s">
        <v>302</v>
      </c>
      <c r="C15" s="797" t="s">
        <v>304</v>
      </c>
      <c r="D15" s="794"/>
      <c r="E15" s="795"/>
      <c r="F15" s="795"/>
      <c r="G15" s="795"/>
      <c r="H15" s="795"/>
      <c r="I15" s="795"/>
      <c r="J15" s="795"/>
      <c r="K15" s="795"/>
      <c r="L15" s="795"/>
      <c r="M15" s="795"/>
      <c r="N15" s="795"/>
      <c r="O15" s="795"/>
      <c r="P15" s="305">
        <f t="shared" si="0"/>
        <v>0</v>
      </c>
      <c r="Q15" s="798"/>
      <c r="R15" s="148"/>
    </row>
    <row r="16" spans="2:21" ht="18" customHeight="1" x14ac:dyDescent="0.45">
      <c r="B16" s="802" t="s">
        <v>700</v>
      </c>
      <c r="C16" s="797" t="s">
        <v>311</v>
      </c>
      <c r="D16" s="794"/>
      <c r="E16" s="795"/>
      <c r="F16" s="795"/>
      <c r="G16" s="795"/>
      <c r="H16" s="795"/>
      <c r="I16" s="795"/>
      <c r="J16" s="795"/>
      <c r="K16" s="795"/>
      <c r="L16" s="795"/>
      <c r="M16" s="795"/>
      <c r="N16" s="795"/>
      <c r="O16" s="795"/>
      <c r="P16" s="305">
        <f t="shared" si="0"/>
        <v>0</v>
      </c>
      <c r="Q16" s="800">
        <f>'เชื้อเพลิง ww'!Q17</f>
        <v>0</v>
      </c>
      <c r="R16" s="147">
        <f>P16*Q16</f>
        <v>0</v>
      </c>
      <c r="U16" s="172">
        <f>D12*Q12</f>
        <v>0</v>
      </c>
    </row>
    <row r="17" spans="2:21" ht="18" customHeight="1" x14ac:dyDescent="0.45">
      <c r="B17" s="799" t="s">
        <v>312</v>
      </c>
      <c r="C17" s="797" t="s">
        <v>304</v>
      </c>
      <c r="D17" s="794"/>
      <c r="E17" s="795"/>
      <c r="F17" s="795"/>
      <c r="G17" s="795"/>
      <c r="H17" s="795"/>
      <c r="I17" s="795"/>
      <c r="J17" s="795"/>
      <c r="K17" s="795"/>
      <c r="L17" s="795"/>
      <c r="M17" s="795"/>
      <c r="N17" s="795"/>
      <c r="O17" s="795"/>
      <c r="P17" s="305">
        <f t="shared" si="0"/>
        <v>0</v>
      </c>
      <c r="Q17" s="798"/>
      <c r="R17" s="148"/>
      <c r="U17" s="172">
        <f>E12*Q12</f>
        <v>0</v>
      </c>
    </row>
    <row r="18" spans="2:21" ht="18" customHeight="1" x14ac:dyDescent="0.45">
      <c r="B18" s="1308" t="s">
        <v>699</v>
      </c>
      <c r="C18" s="797" t="s">
        <v>326</v>
      </c>
      <c r="D18" s="794"/>
      <c r="E18" s="795"/>
      <c r="F18" s="795"/>
      <c r="G18" s="795"/>
      <c r="H18" s="795"/>
      <c r="I18" s="795"/>
      <c r="J18" s="795"/>
      <c r="K18" s="795"/>
      <c r="L18" s="795"/>
      <c r="M18" s="795"/>
      <c r="N18" s="795"/>
      <c r="O18" s="795"/>
      <c r="P18" s="305">
        <f t="shared" si="0"/>
        <v>0</v>
      </c>
      <c r="Q18" s="800">
        <f>'เชื้อเพลิง ww'!Q19</f>
        <v>0</v>
      </c>
      <c r="R18" s="147">
        <f>P18*Q18</f>
        <v>0</v>
      </c>
      <c r="U18" s="172">
        <f>F12*Q12</f>
        <v>0</v>
      </c>
    </row>
    <row r="19" spans="2:21" ht="18" customHeight="1" thickBot="1" x14ac:dyDescent="0.5">
      <c r="B19" s="1309"/>
      <c r="C19" s="803" t="s">
        <v>304</v>
      </c>
      <c r="D19" s="794"/>
      <c r="E19" s="795"/>
      <c r="F19" s="795"/>
      <c r="G19" s="795"/>
      <c r="H19" s="795"/>
      <c r="I19" s="795"/>
      <c r="J19" s="795"/>
      <c r="K19" s="795"/>
      <c r="L19" s="795"/>
      <c r="M19" s="795"/>
      <c r="N19" s="795"/>
      <c r="O19" s="795"/>
      <c r="P19" s="305">
        <f t="shared" si="0"/>
        <v>0</v>
      </c>
      <c r="Q19" s="804"/>
      <c r="R19" s="149"/>
      <c r="U19" s="172">
        <f>G12*Q12</f>
        <v>0</v>
      </c>
    </row>
    <row r="20" spans="2:21" ht="19.5" customHeight="1" thickBot="1" x14ac:dyDescent="0.5">
      <c r="B20" s="1310" t="s">
        <v>314</v>
      </c>
      <c r="C20" s="1311"/>
      <c r="D20" s="1311"/>
      <c r="E20" s="1311"/>
      <c r="F20" s="1311"/>
      <c r="G20" s="1311"/>
      <c r="H20" s="1311"/>
      <c r="I20" s="1311"/>
      <c r="J20" s="1311"/>
      <c r="K20" s="1311"/>
      <c r="L20" s="1311"/>
      <c r="M20" s="1311"/>
      <c r="N20" s="1311"/>
      <c r="O20" s="1311"/>
      <c r="P20" s="1311"/>
      <c r="Q20" s="1311"/>
      <c r="R20" s="293"/>
      <c r="U20" s="172">
        <f>H12*Q12</f>
        <v>0</v>
      </c>
    </row>
    <row r="21" spans="2:21" ht="18.75" x14ac:dyDescent="0.45">
      <c r="B21" s="1312" t="s">
        <v>315</v>
      </c>
      <c r="C21" s="793" t="s">
        <v>313</v>
      </c>
      <c r="D21" s="805"/>
      <c r="E21" s="806"/>
      <c r="F21" s="806"/>
      <c r="G21" s="806"/>
      <c r="H21" s="806"/>
      <c r="I21" s="806"/>
      <c r="J21" s="806"/>
      <c r="K21" s="806"/>
      <c r="L21" s="806"/>
      <c r="M21" s="806"/>
      <c r="N21" s="806"/>
      <c r="O21" s="806"/>
      <c r="P21" s="304">
        <f>SUM(D21:O21)</f>
        <v>0</v>
      </c>
      <c r="Q21" s="807">
        <f>'เชื้อเพลิง ww'!Q22</f>
        <v>0</v>
      </c>
      <c r="R21" s="694">
        <f>P21*Q21</f>
        <v>0</v>
      </c>
      <c r="U21" s="172">
        <f>I12*Q12</f>
        <v>0</v>
      </c>
    </row>
    <row r="22" spans="2:21" ht="19.5" thickBot="1" x14ac:dyDescent="0.5">
      <c r="B22" s="1309"/>
      <c r="C22" s="803" t="s">
        <v>304</v>
      </c>
      <c r="D22" s="808"/>
      <c r="E22" s="809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306">
        <f>SUM(D22:O22)</f>
        <v>0</v>
      </c>
      <c r="Q22" s="810"/>
      <c r="R22" s="158"/>
      <c r="U22" s="172">
        <f>J12*Q12</f>
        <v>0</v>
      </c>
    </row>
    <row r="23" spans="2:21" ht="19.5" customHeight="1" thickBot="1" x14ac:dyDescent="0.5">
      <c r="B23" s="1085" t="s">
        <v>316</v>
      </c>
      <c r="C23" s="1086"/>
      <c r="D23" s="1086"/>
      <c r="E23" s="1086"/>
      <c r="F23" s="1086"/>
      <c r="G23" s="1086"/>
      <c r="H23" s="1086"/>
      <c r="I23" s="1086"/>
      <c r="J23" s="1086"/>
      <c r="K23" s="1086"/>
      <c r="L23" s="1086"/>
      <c r="M23" s="1086"/>
      <c r="N23" s="1086"/>
      <c r="O23" s="1086"/>
      <c r="P23" s="1086"/>
      <c r="Q23" s="1086"/>
      <c r="R23" s="384">
        <f>R21</f>
        <v>0</v>
      </c>
      <c r="U23" s="172">
        <f>K12*Q12</f>
        <v>0</v>
      </c>
    </row>
    <row r="24" spans="2:21" ht="19.5" customHeight="1" thickBot="1" x14ac:dyDescent="0.5">
      <c r="B24" s="1085" t="s">
        <v>317</v>
      </c>
      <c r="C24" s="1086"/>
      <c r="D24" s="1086"/>
      <c r="E24" s="1086"/>
      <c r="F24" s="1086"/>
      <c r="G24" s="1086"/>
      <c r="H24" s="1086"/>
      <c r="I24" s="1086"/>
      <c r="J24" s="1086"/>
      <c r="K24" s="1086"/>
      <c r="L24" s="1086"/>
      <c r="M24" s="1086"/>
      <c r="N24" s="1086"/>
      <c r="O24" s="1086"/>
      <c r="P24" s="1086"/>
      <c r="Q24" s="1086"/>
      <c r="R24" s="384">
        <f>R20+R23</f>
        <v>0</v>
      </c>
      <c r="U24" s="172">
        <f>L12*Q12</f>
        <v>0</v>
      </c>
    </row>
    <row r="25" spans="2:21" ht="18.75" x14ac:dyDescent="0.45">
      <c r="B25" s="46" t="s">
        <v>318</v>
      </c>
      <c r="U25" s="172">
        <f>M12*Q12</f>
        <v>0</v>
      </c>
    </row>
    <row r="26" spans="2:21" x14ac:dyDescent="0.2">
      <c r="U26" s="172">
        <f>N12*Q12</f>
        <v>0</v>
      </c>
    </row>
    <row r="27" spans="2:21" x14ac:dyDescent="0.2">
      <c r="U27" s="172">
        <f>O12*Q12</f>
        <v>0</v>
      </c>
    </row>
    <row r="28" spans="2:21" x14ac:dyDescent="0.2">
      <c r="U28" s="172">
        <f>SUM(U16:U27)</f>
        <v>0</v>
      </c>
    </row>
    <row r="29" spans="2:21" ht="37.5" customHeight="1" x14ac:dyDescent="0.2"/>
    <row r="31" spans="2:21" ht="18" customHeight="1" x14ac:dyDescent="0.2"/>
    <row r="32" spans="2:21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9.5" customHeight="1" x14ac:dyDescent="0.2"/>
    <row r="48" ht="19.5" customHeight="1" x14ac:dyDescent="0.2"/>
    <row r="49" spans="4:15" ht="19.5" customHeight="1" x14ac:dyDescent="0.2"/>
    <row r="51" spans="4:15" ht="18.75" hidden="1" customHeight="1" x14ac:dyDescent="0.2"/>
    <row r="52" spans="4:15" hidden="1" x14ac:dyDescent="0.2"/>
    <row r="53" spans="4:15" hidden="1" x14ac:dyDescent="0.2"/>
    <row r="54" spans="4:15" hidden="1" x14ac:dyDescent="0.2">
      <c r="D54">
        <f>D6*$Q$6</f>
        <v>0</v>
      </c>
      <c r="E54">
        <f t="shared" ref="E54:O54" si="1">E6*$Q$6</f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</row>
    <row r="55" spans="4:15" hidden="1" x14ac:dyDescent="0.2">
      <c r="D55">
        <f>D8*$Q$8</f>
        <v>0</v>
      </c>
      <c r="E55">
        <f t="shared" ref="E55:O55" si="2">E8*$Q$8</f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</row>
    <row r="56" spans="4:15" hidden="1" x14ac:dyDescent="0.2">
      <c r="D56">
        <f>D10*$Q$10</f>
        <v>0</v>
      </c>
      <c r="E56">
        <f t="shared" ref="E56:O56" si="3">E10*$Q$10</f>
        <v>0</v>
      </c>
      <c r="F56">
        <f t="shared" si="3"/>
        <v>0</v>
      </c>
      <c r="G56">
        <f t="shared" si="3"/>
        <v>0</v>
      </c>
      <c r="H56">
        <f t="shared" si="3"/>
        <v>0</v>
      </c>
      <c r="I56">
        <f t="shared" si="3"/>
        <v>0</v>
      </c>
      <c r="J56">
        <f t="shared" si="3"/>
        <v>0</v>
      </c>
      <c r="K56">
        <f t="shared" si="3"/>
        <v>0</v>
      </c>
      <c r="L56">
        <f t="shared" si="3"/>
        <v>0</v>
      </c>
      <c r="M56">
        <f t="shared" si="3"/>
        <v>0</v>
      </c>
      <c r="N56">
        <f t="shared" si="3"/>
        <v>0</v>
      </c>
      <c r="O56">
        <f t="shared" si="3"/>
        <v>0</v>
      </c>
    </row>
    <row r="57" spans="4:15" hidden="1" x14ac:dyDescent="0.2">
      <c r="D57">
        <f>D12*$Q$12</f>
        <v>0</v>
      </c>
      <c r="E57">
        <f t="shared" ref="E57:O57" si="4">E12*$Q$12</f>
        <v>0</v>
      </c>
      <c r="F57">
        <f t="shared" si="4"/>
        <v>0</v>
      </c>
      <c r="G57">
        <f t="shared" si="4"/>
        <v>0</v>
      </c>
      <c r="H57">
        <f t="shared" si="4"/>
        <v>0</v>
      </c>
      <c r="I57">
        <f t="shared" si="4"/>
        <v>0</v>
      </c>
      <c r="J57">
        <f t="shared" si="4"/>
        <v>0</v>
      </c>
      <c r="K57">
        <f t="shared" si="4"/>
        <v>0</v>
      </c>
      <c r="L57">
        <f t="shared" si="4"/>
        <v>0</v>
      </c>
      <c r="M57">
        <f t="shared" si="4"/>
        <v>0</v>
      </c>
      <c r="N57">
        <f t="shared" si="4"/>
        <v>0</v>
      </c>
      <c r="O57">
        <f t="shared" si="4"/>
        <v>0</v>
      </c>
    </row>
    <row r="58" spans="4:15" hidden="1" x14ac:dyDescent="0.2">
      <c r="D58">
        <f>D14*$Q$14</f>
        <v>0</v>
      </c>
      <c r="E58">
        <f t="shared" ref="E58:O58" si="5">E14*$Q$14</f>
        <v>0</v>
      </c>
      <c r="F58">
        <f t="shared" si="5"/>
        <v>0</v>
      </c>
      <c r="G58">
        <f t="shared" si="5"/>
        <v>0</v>
      </c>
      <c r="H58">
        <f t="shared" si="5"/>
        <v>0</v>
      </c>
      <c r="I58">
        <f t="shared" si="5"/>
        <v>0</v>
      </c>
      <c r="J58">
        <f t="shared" si="5"/>
        <v>0</v>
      </c>
      <c r="K58">
        <f t="shared" si="5"/>
        <v>0</v>
      </c>
      <c r="L58">
        <f t="shared" si="5"/>
        <v>0</v>
      </c>
      <c r="M58">
        <f t="shared" si="5"/>
        <v>0</v>
      </c>
      <c r="N58">
        <f t="shared" si="5"/>
        <v>0</v>
      </c>
      <c r="O58">
        <f t="shared" si="5"/>
        <v>0</v>
      </c>
    </row>
    <row r="59" spans="4:15" hidden="1" x14ac:dyDescent="0.2">
      <c r="D59">
        <f>D16*$Q$16</f>
        <v>0</v>
      </c>
      <c r="E59">
        <f t="shared" ref="E59:O59" si="6">E16*$Q$16</f>
        <v>0</v>
      </c>
      <c r="F59">
        <f t="shared" si="6"/>
        <v>0</v>
      </c>
      <c r="G59">
        <f t="shared" si="6"/>
        <v>0</v>
      </c>
      <c r="H59">
        <f t="shared" si="6"/>
        <v>0</v>
      </c>
      <c r="I59">
        <f t="shared" si="6"/>
        <v>0</v>
      </c>
      <c r="J59">
        <f t="shared" si="6"/>
        <v>0</v>
      </c>
      <c r="K59">
        <f t="shared" si="6"/>
        <v>0</v>
      </c>
      <c r="L59">
        <f t="shared" si="6"/>
        <v>0</v>
      </c>
      <c r="M59">
        <f t="shared" si="6"/>
        <v>0</v>
      </c>
      <c r="N59">
        <f t="shared" si="6"/>
        <v>0</v>
      </c>
      <c r="O59">
        <f t="shared" si="6"/>
        <v>0</v>
      </c>
    </row>
    <row r="60" spans="4:15" hidden="1" x14ac:dyDescent="0.2">
      <c r="D60">
        <f>D18*$Q$18</f>
        <v>0</v>
      </c>
      <c r="E60">
        <f t="shared" ref="E60:O60" si="7">E18*$Q$18</f>
        <v>0</v>
      </c>
      <c r="F60">
        <f t="shared" si="7"/>
        <v>0</v>
      </c>
      <c r="G60">
        <f t="shared" si="7"/>
        <v>0</v>
      </c>
      <c r="H60">
        <f t="shared" si="7"/>
        <v>0</v>
      </c>
      <c r="I60">
        <f t="shared" si="7"/>
        <v>0</v>
      </c>
      <c r="J60">
        <f t="shared" si="7"/>
        <v>0</v>
      </c>
      <c r="K60">
        <f t="shared" si="7"/>
        <v>0</v>
      </c>
      <c r="L60">
        <f t="shared" si="7"/>
        <v>0</v>
      </c>
      <c r="M60">
        <f t="shared" si="7"/>
        <v>0</v>
      </c>
      <c r="N60">
        <f t="shared" si="7"/>
        <v>0</v>
      </c>
      <c r="O60">
        <f t="shared" si="7"/>
        <v>0</v>
      </c>
    </row>
    <row r="61" spans="4:15" hidden="1" x14ac:dyDescent="0.2">
      <c r="D61">
        <f>D21*$Q$21</f>
        <v>0</v>
      </c>
      <c r="E61">
        <f t="shared" ref="E61:O61" si="8">E21*$Q$21</f>
        <v>0</v>
      </c>
      <c r="F61">
        <f t="shared" si="8"/>
        <v>0</v>
      </c>
      <c r="G61">
        <f t="shared" si="8"/>
        <v>0</v>
      </c>
      <c r="H61">
        <f t="shared" si="8"/>
        <v>0</v>
      </c>
      <c r="I61">
        <f t="shared" si="8"/>
        <v>0</v>
      </c>
      <c r="J61">
        <f t="shared" si="8"/>
        <v>0</v>
      </c>
      <c r="K61">
        <f t="shared" si="8"/>
        <v>0</v>
      </c>
      <c r="L61">
        <f t="shared" si="8"/>
        <v>0</v>
      </c>
      <c r="M61">
        <f t="shared" si="8"/>
        <v>0</v>
      </c>
      <c r="N61">
        <f t="shared" si="8"/>
        <v>0</v>
      </c>
      <c r="O61">
        <f t="shared" si="8"/>
        <v>0</v>
      </c>
    </row>
    <row r="62" spans="4:15" hidden="1" x14ac:dyDescent="0.2"/>
    <row r="63" spans="4:15" hidden="1" x14ac:dyDescent="0.2">
      <c r="D63" s="699">
        <f>SUM(D54:D61)</f>
        <v>0</v>
      </c>
      <c r="E63" s="699">
        <f t="shared" ref="E63:O63" si="9">SUM(E54:E61)</f>
        <v>0</v>
      </c>
      <c r="F63" s="699">
        <f t="shared" si="9"/>
        <v>0</v>
      </c>
      <c r="G63" s="699">
        <f t="shared" si="9"/>
        <v>0</v>
      </c>
      <c r="H63" s="699">
        <f t="shared" si="9"/>
        <v>0</v>
      </c>
      <c r="I63" s="699">
        <f t="shared" si="9"/>
        <v>0</v>
      </c>
      <c r="J63" s="699">
        <f t="shared" si="9"/>
        <v>0</v>
      </c>
      <c r="K63" s="699">
        <f t="shared" si="9"/>
        <v>0</v>
      </c>
      <c r="L63" s="699">
        <f t="shared" si="9"/>
        <v>0</v>
      </c>
      <c r="M63" s="699">
        <f t="shared" si="9"/>
        <v>0</v>
      </c>
      <c r="N63" s="699">
        <f t="shared" si="9"/>
        <v>0</v>
      </c>
      <c r="O63" s="699">
        <f t="shared" si="9"/>
        <v>0</v>
      </c>
    </row>
    <row r="64" spans="4:15" hidden="1" x14ac:dyDescent="0.2"/>
    <row r="65" spans="4:4" hidden="1" x14ac:dyDescent="0.2"/>
    <row r="66" spans="4:4" hidden="1" x14ac:dyDescent="0.2">
      <c r="D66">
        <f>D63</f>
        <v>0</v>
      </c>
    </row>
    <row r="67" spans="4:4" hidden="1" x14ac:dyDescent="0.2">
      <c r="D67">
        <f>E63</f>
        <v>0</v>
      </c>
    </row>
    <row r="68" spans="4:4" hidden="1" x14ac:dyDescent="0.2">
      <c r="D68">
        <f>F63</f>
        <v>0</v>
      </c>
    </row>
    <row r="69" spans="4:4" hidden="1" x14ac:dyDescent="0.2">
      <c r="D69">
        <f>G63</f>
        <v>0</v>
      </c>
    </row>
    <row r="70" spans="4:4" hidden="1" x14ac:dyDescent="0.2">
      <c r="D70">
        <f>H63</f>
        <v>0</v>
      </c>
    </row>
    <row r="71" spans="4:4" hidden="1" x14ac:dyDescent="0.2">
      <c r="D71">
        <f>I63</f>
        <v>0</v>
      </c>
    </row>
    <row r="72" spans="4:4" hidden="1" x14ac:dyDescent="0.2">
      <c r="D72">
        <f>J63</f>
        <v>0</v>
      </c>
    </row>
    <row r="73" spans="4:4" hidden="1" x14ac:dyDescent="0.2">
      <c r="D73">
        <f>K63</f>
        <v>0</v>
      </c>
    </row>
    <row r="74" spans="4:4" hidden="1" x14ac:dyDescent="0.2">
      <c r="D74">
        <f>L63</f>
        <v>0</v>
      </c>
    </row>
    <row r="75" spans="4:4" hidden="1" x14ac:dyDescent="0.2">
      <c r="D75">
        <f>M63</f>
        <v>0</v>
      </c>
    </row>
    <row r="76" spans="4:4" hidden="1" x14ac:dyDescent="0.2">
      <c r="D76">
        <f>N63</f>
        <v>0</v>
      </c>
    </row>
    <row r="77" spans="4:4" hidden="1" x14ac:dyDescent="0.2">
      <c r="D77">
        <f>O63</f>
        <v>0</v>
      </c>
    </row>
    <row r="78" spans="4:4" hidden="1" x14ac:dyDescent="0.2"/>
    <row r="79" spans="4:4" hidden="1" x14ac:dyDescent="0.2"/>
    <row r="80" spans="4:4" hidden="1" x14ac:dyDescent="0.2"/>
  </sheetData>
  <mergeCells count="10">
    <mergeCell ref="D4:P4"/>
    <mergeCell ref="B3:R3"/>
    <mergeCell ref="B23:Q23"/>
    <mergeCell ref="B24:Q24"/>
    <mergeCell ref="B12:B13"/>
    <mergeCell ref="B18:B19"/>
    <mergeCell ref="B20:Q20"/>
    <mergeCell ref="B21:B22"/>
    <mergeCell ref="B8:B9"/>
    <mergeCell ref="B10:B11"/>
  </mergeCells>
  <phoneticPr fontId="18" type="noConversion"/>
  <printOptions horizontalCentered="1"/>
  <pageMargins left="0.15748031496062992" right="0.23622047244094491" top="1.1811023622047245" bottom="0.51181102362204722" header="0.51181102362204722" footer="0.19685039370078741"/>
  <pageSetup paperSize="9" scale="97" orientation="landscape" r:id="rId1"/>
  <headerFooter alignWithMargins="0">
    <oddFooter>&amp;C&amp;"CordiaUPC,ธรรมดา"&amp;14 46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1:AB32"/>
  <sheetViews>
    <sheetView view="pageBreakPreview" topLeftCell="B1" zoomScaleNormal="100" zoomScaleSheetLayoutView="100" workbookViewId="0">
      <selection activeCell="Q14" sqref="Q14"/>
    </sheetView>
  </sheetViews>
  <sheetFormatPr defaultRowHeight="12.75" x14ac:dyDescent="0.2"/>
  <cols>
    <col min="1" max="1" width="1.28515625" customWidth="1"/>
    <col min="2" max="2" width="4.28515625" customWidth="1"/>
    <col min="3" max="3" width="3.28515625" customWidth="1"/>
    <col min="4" max="4" width="3.7109375" customWidth="1"/>
    <col min="5" max="5" width="12" customWidth="1"/>
    <col min="6" max="6" width="13.7109375" customWidth="1"/>
    <col min="7" max="7" width="10.28515625" customWidth="1"/>
    <col min="8" max="8" width="11.7109375" customWidth="1"/>
    <col min="9" max="9" width="6.7109375" customWidth="1"/>
    <col min="10" max="10" width="9.28515625" customWidth="1"/>
    <col min="11" max="11" width="11.42578125" customWidth="1"/>
    <col min="12" max="12" width="5.42578125" customWidth="1"/>
    <col min="13" max="13" width="18.28515625" customWidth="1"/>
    <col min="14" max="14" width="1.85546875" customWidth="1"/>
    <col min="17" max="17" width="15" customWidth="1"/>
    <col min="18" max="18" width="14.140625" customWidth="1"/>
    <col min="19" max="19" width="13.7109375" customWidth="1"/>
    <col min="20" max="20" width="12" customWidth="1"/>
    <col min="21" max="21" width="13.7109375" customWidth="1"/>
    <col min="22" max="23" width="9.42578125" customWidth="1"/>
    <col min="24" max="24" width="16.7109375" customWidth="1"/>
    <col min="25" max="28" width="9.42578125" customWidth="1"/>
  </cols>
  <sheetData>
    <row r="1" spans="2:28" ht="24" x14ac:dyDescent="0.55000000000000004">
      <c r="B1" s="27"/>
      <c r="C1" s="65"/>
      <c r="D1" s="27" t="s">
        <v>764</v>
      </c>
      <c r="E1" s="65"/>
      <c r="F1" s="27"/>
      <c r="G1" s="27"/>
      <c r="H1" s="27"/>
      <c r="I1" s="27"/>
      <c r="J1" s="27"/>
      <c r="K1" s="27"/>
      <c r="L1" s="27"/>
      <c r="M1" s="27"/>
    </row>
    <row r="2" spans="2:28" ht="24" x14ac:dyDescent="0.55000000000000004">
      <c r="B2" s="27"/>
      <c r="C2" s="65"/>
      <c r="D2" s="65"/>
      <c r="E2" s="65"/>
      <c r="F2" s="27"/>
      <c r="G2" s="27"/>
      <c r="H2" s="27"/>
      <c r="I2" s="27"/>
      <c r="J2" s="27"/>
      <c r="K2" s="27"/>
      <c r="L2" s="27"/>
      <c r="M2" s="27"/>
      <c r="O2" s="606"/>
    </row>
    <row r="3" spans="2:28" ht="27.75" x14ac:dyDescent="0.65">
      <c r="B3" s="27"/>
      <c r="C3" s="65"/>
      <c r="D3" s="621"/>
      <c r="E3" s="622"/>
      <c r="F3" s="623"/>
      <c r="G3" s="623"/>
      <c r="H3" s="623"/>
      <c r="I3" s="623"/>
      <c r="J3" s="623"/>
      <c r="K3" s="623"/>
      <c r="L3" s="27"/>
      <c r="M3" s="27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2:28" ht="27.75" x14ac:dyDescent="0.65">
      <c r="B4" s="27"/>
      <c r="C4" s="65"/>
      <c r="D4" s="621"/>
      <c r="E4" s="622"/>
      <c r="F4" s="623"/>
      <c r="G4" s="623"/>
      <c r="H4" s="623"/>
      <c r="I4" s="623"/>
      <c r="J4" s="623"/>
      <c r="K4" s="623"/>
      <c r="L4" s="27"/>
      <c r="M4" s="27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2:28" ht="27.75" x14ac:dyDescent="0.65">
      <c r="B5" s="27"/>
      <c r="C5" s="65"/>
      <c r="D5" s="621"/>
      <c r="E5" s="622"/>
      <c r="F5" s="623"/>
      <c r="G5" s="623"/>
      <c r="H5" s="623"/>
      <c r="I5" s="623"/>
      <c r="J5" s="623"/>
      <c r="K5" s="623"/>
      <c r="L5" s="27"/>
      <c r="M5" s="27"/>
    </row>
    <row r="6" spans="2:28" ht="27.75" x14ac:dyDescent="0.65">
      <c r="B6" s="27"/>
      <c r="C6" s="65"/>
      <c r="D6" s="621"/>
      <c r="E6" s="622"/>
      <c r="F6" s="623"/>
      <c r="G6" s="623"/>
      <c r="H6" s="623"/>
      <c r="I6" s="623"/>
      <c r="J6" s="623"/>
      <c r="K6" s="623"/>
      <c r="L6" s="27"/>
      <c r="M6" s="27"/>
      <c r="T6" s="728" t="s">
        <v>870</v>
      </c>
      <c r="U6" s="728" t="s">
        <v>869</v>
      </c>
    </row>
    <row r="7" spans="2:28" ht="27.75" x14ac:dyDescent="0.65">
      <c r="B7" s="27"/>
      <c r="C7" s="65"/>
      <c r="D7" s="621"/>
      <c r="E7" s="622"/>
      <c r="F7" s="623"/>
      <c r="G7" s="623"/>
      <c r="H7" s="623"/>
      <c r="I7" s="623"/>
      <c r="J7" s="623"/>
      <c r="K7" s="623"/>
      <c r="L7" s="27"/>
      <c r="M7" s="27"/>
      <c r="S7" s="620" t="s">
        <v>229</v>
      </c>
      <c r="T7" s="619">
        <f>'ไฟฟ้าปี ww'!G8</f>
        <v>0</v>
      </c>
      <c r="U7">
        <f>'6.3.2) ไฟฟ้าปี xx'!G8</f>
        <v>0</v>
      </c>
    </row>
    <row r="8" spans="2:28" ht="27.75" x14ac:dyDescent="0.65">
      <c r="B8" s="27"/>
      <c r="C8" s="65"/>
      <c r="D8" s="621"/>
      <c r="E8" s="622"/>
      <c r="F8" s="623"/>
      <c r="G8" s="623"/>
      <c r="H8" s="623"/>
      <c r="I8" s="623"/>
      <c r="J8" s="623"/>
      <c r="K8" s="623"/>
      <c r="L8" s="27"/>
      <c r="M8" s="27"/>
      <c r="S8" s="620" t="s">
        <v>230</v>
      </c>
      <c r="T8" s="619">
        <f>'ไฟฟ้าปี ww'!G9</f>
        <v>0</v>
      </c>
      <c r="U8">
        <f>'6.3.2) ไฟฟ้าปี xx'!G9</f>
        <v>0</v>
      </c>
    </row>
    <row r="9" spans="2:28" ht="27.75" x14ac:dyDescent="0.65">
      <c r="B9" s="27"/>
      <c r="C9" s="65"/>
      <c r="D9" s="621"/>
      <c r="E9" s="622"/>
      <c r="F9" s="623"/>
      <c r="G9" s="623"/>
      <c r="H9" s="623"/>
      <c r="I9" s="623"/>
      <c r="J9" s="623"/>
      <c r="K9" s="623"/>
      <c r="L9" s="27"/>
      <c r="M9" s="27"/>
      <c r="S9" s="620" t="s">
        <v>231</v>
      </c>
      <c r="T9" s="619">
        <f>'ไฟฟ้าปี ww'!G10</f>
        <v>0</v>
      </c>
      <c r="U9">
        <f>'6.3.2) ไฟฟ้าปี xx'!G10</f>
        <v>0</v>
      </c>
    </row>
    <row r="10" spans="2:28" ht="27.75" x14ac:dyDescent="0.65">
      <c r="B10" s="27"/>
      <c r="C10" s="65"/>
      <c r="D10" s="621"/>
      <c r="E10" s="622"/>
      <c r="F10" s="623"/>
      <c r="G10" s="623"/>
      <c r="H10" s="623"/>
      <c r="I10" s="623"/>
      <c r="J10" s="623"/>
      <c r="K10" s="623"/>
      <c r="L10" s="27"/>
      <c r="M10" s="27"/>
      <c r="S10" s="620" t="s">
        <v>232</v>
      </c>
      <c r="T10" s="619">
        <f>'ไฟฟ้าปี ww'!G11</f>
        <v>0</v>
      </c>
      <c r="U10">
        <f>'6.3.2) ไฟฟ้าปี xx'!G11</f>
        <v>0</v>
      </c>
    </row>
    <row r="11" spans="2:28" ht="27.75" x14ac:dyDescent="0.65">
      <c r="B11" s="27"/>
      <c r="C11" s="65"/>
      <c r="D11" s="621"/>
      <c r="E11" s="622"/>
      <c r="F11" s="623"/>
      <c r="G11" s="623"/>
      <c r="H11" s="623"/>
      <c r="I11" s="623"/>
      <c r="J11" s="623"/>
      <c r="K11" s="623"/>
      <c r="L11" s="27"/>
      <c r="M11" s="27"/>
      <c r="S11" s="620" t="s">
        <v>233</v>
      </c>
      <c r="T11" s="619">
        <f>'ไฟฟ้าปี ww'!G12</f>
        <v>0</v>
      </c>
      <c r="U11">
        <f>'6.3.2) ไฟฟ้าปี xx'!G12</f>
        <v>0</v>
      </c>
    </row>
    <row r="12" spans="2:28" ht="27.75" x14ac:dyDescent="0.65">
      <c r="B12" s="27"/>
      <c r="C12" s="65"/>
      <c r="D12" s="621"/>
      <c r="E12" s="622"/>
      <c r="F12" s="623"/>
      <c r="G12" s="623"/>
      <c r="H12" s="623"/>
      <c r="I12" s="623"/>
      <c r="J12" s="623"/>
      <c r="K12" s="623"/>
      <c r="L12" s="27"/>
      <c r="M12" s="27"/>
      <c r="S12" s="620" t="s">
        <v>234</v>
      </c>
      <c r="T12" s="619">
        <f>'ไฟฟ้าปี ww'!G13</f>
        <v>0</v>
      </c>
      <c r="U12">
        <f>'6.3.2) ไฟฟ้าปี xx'!G13</f>
        <v>0</v>
      </c>
    </row>
    <row r="13" spans="2:28" ht="27.75" x14ac:dyDescent="0.65">
      <c r="B13" s="27"/>
      <c r="C13" s="65"/>
      <c r="D13" s="621"/>
      <c r="E13" s="650" t="s">
        <v>871</v>
      </c>
      <c r="F13" s="623"/>
      <c r="G13" s="623"/>
      <c r="H13" s="623"/>
      <c r="I13" s="623"/>
      <c r="J13" s="624"/>
      <c r="K13" s="623"/>
      <c r="L13" s="27"/>
      <c r="M13" s="27"/>
      <c r="S13" s="620" t="s">
        <v>235</v>
      </c>
      <c r="T13" s="619">
        <f>'ไฟฟ้าปี ww'!G14</f>
        <v>0</v>
      </c>
      <c r="U13">
        <f>'6.3.2) ไฟฟ้าปี xx'!G14</f>
        <v>0</v>
      </c>
    </row>
    <row r="14" spans="2:28" ht="24" x14ac:dyDescent="0.55000000000000004">
      <c r="B14" s="27"/>
      <c r="C14" s="65"/>
      <c r="D14" s="65"/>
      <c r="E14" s="621"/>
      <c r="F14" s="623"/>
      <c r="G14" s="623"/>
      <c r="H14" s="623"/>
      <c r="I14" s="623"/>
      <c r="J14" s="623"/>
      <c r="K14" s="623"/>
      <c r="L14" s="27"/>
      <c r="M14" s="27"/>
      <c r="O14" s="606"/>
      <c r="S14" s="820" t="s">
        <v>236</v>
      </c>
      <c r="T14" s="619">
        <f>'ไฟฟ้าปี ww'!G15</f>
        <v>0</v>
      </c>
      <c r="U14">
        <f>'6.3.2) ไฟฟ้าปี xx'!G15</f>
        <v>0</v>
      </c>
    </row>
    <row r="15" spans="2:28" ht="24" x14ac:dyDescent="0.55000000000000004">
      <c r="B15" s="27"/>
      <c r="C15" s="65"/>
      <c r="D15" s="65"/>
      <c r="E15" s="621"/>
      <c r="F15" s="623"/>
      <c r="G15" s="623"/>
      <c r="H15" s="623"/>
      <c r="I15" s="623"/>
      <c r="J15" s="623"/>
      <c r="K15" s="623"/>
      <c r="L15" s="27"/>
      <c r="M15" s="27"/>
      <c r="O15" s="606"/>
      <c r="S15" s="820" t="s">
        <v>237</v>
      </c>
      <c r="T15" s="619">
        <f>'ไฟฟ้าปี ww'!G16</f>
        <v>0</v>
      </c>
      <c r="U15">
        <f>'6.3.2) ไฟฟ้าปี xx'!G16</f>
        <v>0</v>
      </c>
    </row>
    <row r="16" spans="2:28" ht="27.75" x14ac:dyDescent="0.65">
      <c r="B16" s="27"/>
      <c r="C16" s="65"/>
      <c r="D16" s="65"/>
      <c r="E16" s="622"/>
      <c r="F16" s="623"/>
      <c r="G16" s="623"/>
      <c r="H16" s="623"/>
      <c r="I16" s="623"/>
      <c r="J16" s="623"/>
      <c r="K16" s="623"/>
      <c r="L16" s="27"/>
      <c r="M16" s="27"/>
      <c r="Q16" s="620"/>
      <c r="R16" s="620"/>
      <c r="S16" s="620" t="s">
        <v>238</v>
      </c>
      <c r="T16" s="619">
        <f>'ไฟฟ้าปี ww'!G17</f>
        <v>0</v>
      </c>
      <c r="U16">
        <f>'6.3.2) ไฟฟ้าปี xx'!G17</f>
        <v>0</v>
      </c>
      <c r="V16" s="620"/>
      <c r="W16" s="620"/>
      <c r="X16" s="620"/>
      <c r="Y16" s="620"/>
      <c r="Z16" s="620"/>
      <c r="AA16" s="620"/>
      <c r="AB16" s="620"/>
    </row>
    <row r="17" spans="2:28" ht="27.75" x14ac:dyDescent="0.65">
      <c r="B17" s="27"/>
      <c r="C17" s="65"/>
      <c r="D17" s="65"/>
      <c r="E17" s="622"/>
      <c r="F17" s="623"/>
      <c r="G17" s="623"/>
      <c r="H17" s="623"/>
      <c r="I17" s="623"/>
      <c r="J17" s="623"/>
      <c r="K17" s="623"/>
      <c r="L17" s="27"/>
      <c r="M17" s="27"/>
      <c r="Q17" s="619"/>
      <c r="R17" s="619"/>
      <c r="S17" s="620" t="s">
        <v>239</v>
      </c>
      <c r="T17" s="619">
        <f>'ไฟฟ้าปี ww'!G18</f>
        <v>0</v>
      </c>
      <c r="U17">
        <f>'6.3.2) ไฟฟ้าปี xx'!G18</f>
        <v>0</v>
      </c>
      <c r="V17" s="619"/>
      <c r="W17" s="619"/>
      <c r="X17" s="619"/>
      <c r="Y17" s="619"/>
      <c r="Z17" s="619"/>
      <c r="AA17" s="619"/>
      <c r="AB17" s="619"/>
    </row>
    <row r="18" spans="2:28" ht="27.75" x14ac:dyDescent="0.65">
      <c r="B18" s="27"/>
      <c r="C18" s="65"/>
      <c r="D18" s="65"/>
      <c r="E18" s="622"/>
      <c r="F18" s="623"/>
      <c r="G18" s="623"/>
      <c r="H18" s="623"/>
      <c r="I18" s="623"/>
      <c r="J18" s="623"/>
      <c r="K18" s="623"/>
      <c r="L18" s="27"/>
      <c r="M18" s="27"/>
      <c r="Q18" s="619"/>
      <c r="R18" s="619"/>
      <c r="S18" s="620" t="s">
        <v>240</v>
      </c>
      <c r="T18" s="619">
        <f>'ไฟฟ้าปี ww'!G19</f>
        <v>0</v>
      </c>
      <c r="U18">
        <f>'6.3.2) ไฟฟ้าปี xx'!G19</f>
        <v>0</v>
      </c>
      <c r="V18" s="619"/>
      <c r="W18" s="619"/>
      <c r="X18" s="619"/>
      <c r="Y18" s="619"/>
      <c r="Z18" s="619"/>
      <c r="AA18" s="619"/>
      <c r="AB18" s="619"/>
    </row>
    <row r="19" spans="2:28" ht="27.75" x14ac:dyDescent="0.65">
      <c r="B19" s="27"/>
      <c r="C19" s="65"/>
      <c r="D19" s="65"/>
      <c r="E19" s="622"/>
      <c r="F19" s="623"/>
      <c r="G19" s="623"/>
      <c r="H19" s="623"/>
      <c r="I19" s="623"/>
      <c r="J19" s="623"/>
      <c r="K19" s="623"/>
      <c r="L19" s="27"/>
      <c r="M19" s="27"/>
    </row>
    <row r="20" spans="2:28" ht="27.75" x14ac:dyDescent="0.65">
      <c r="B20" s="27"/>
      <c r="C20" s="65"/>
      <c r="D20" s="65"/>
      <c r="E20" s="622"/>
      <c r="F20" s="623"/>
      <c r="G20" s="623"/>
      <c r="H20" s="623"/>
      <c r="I20" s="623"/>
      <c r="J20" s="623"/>
      <c r="K20" s="623"/>
      <c r="L20" s="27"/>
      <c r="M20" s="27"/>
      <c r="Q20" s="728" t="s">
        <v>870</v>
      </c>
      <c r="R20" s="728" t="s">
        <v>869</v>
      </c>
    </row>
    <row r="21" spans="2:28" ht="27.75" x14ac:dyDescent="0.65">
      <c r="B21" s="27"/>
      <c r="C21" s="65"/>
      <c r="D21" s="65"/>
      <c r="E21" s="622"/>
      <c r="F21" s="623"/>
      <c r="G21" s="623"/>
      <c r="H21" s="623"/>
      <c r="I21" s="623"/>
      <c r="J21" s="623"/>
      <c r="K21" s="623"/>
      <c r="L21" s="27"/>
      <c r="M21" s="27"/>
      <c r="P21" s="620" t="s">
        <v>229</v>
      </c>
      <c r="Q21" s="619">
        <f>'6.3.7) ข้อมูลSEC ww-xx'!E7</f>
        <v>0</v>
      </c>
      <c r="R21" s="619">
        <f>'6.3.7) ข้อมูลSEC ww-xx'!J7</f>
        <v>0</v>
      </c>
    </row>
    <row r="22" spans="2:28" ht="27.75" x14ac:dyDescent="0.65">
      <c r="B22" s="27"/>
      <c r="C22" s="65"/>
      <c r="D22" s="65"/>
      <c r="E22" s="622"/>
      <c r="F22" s="623"/>
      <c r="G22" s="623"/>
      <c r="H22" s="623"/>
      <c r="I22" s="623"/>
      <c r="J22" s="623"/>
      <c r="K22" s="623"/>
      <c r="L22" s="27"/>
      <c r="M22" s="27"/>
      <c r="P22" s="620" t="s">
        <v>230</v>
      </c>
      <c r="Q22" s="619">
        <f>'6.3.7) ข้อมูลSEC ww-xx'!E8</f>
        <v>0</v>
      </c>
      <c r="R22" s="619">
        <f>'6.3.7) ข้อมูลSEC ww-xx'!J8</f>
        <v>0</v>
      </c>
    </row>
    <row r="23" spans="2:28" ht="27.75" x14ac:dyDescent="0.65">
      <c r="B23" s="27"/>
      <c r="C23" s="65"/>
      <c r="D23" s="65"/>
      <c r="E23" s="622"/>
      <c r="F23" s="623"/>
      <c r="G23" s="623"/>
      <c r="H23" s="623"/>
      <c r="I23" s="623"/>
      <c r="J23" s="623"/>
      <c r="K23" s="623"/>
      <c r="L23" s="27"/>
      <c r="M23" s="27"/>
      <c r="P23" s="620" t="s">
        <v>231</v>
      </c>
      <c r="Q23" s="619">
        <f>'6.3.7) ข้อมูลSEC ww-xx'!E9</f>
        <v>0</v>
      </c>
      <c r="R23" s="619">
        <f>'6.3.7) ข้อมูลSEC ww-xx'!J9</f>
        <v>0</v>
      </c>
    </row>
    <row r="24" spans="2:28" ht="27.75" x14ac:dyDescent="0.65">
      <c r="B24" s="27"/>
      <c r="C24" s="65"/>
      <c r="D24" s="65"/>
      <c r="E24" s="622"/>
      <c r="F24" s="623"/>
      <c r="G24" s="623"/>
      <c r="H24" s="623"/>
      <c r="I24" s="623"/>
      <c r="J24" s="623"/>
      <c r="K24" s="623"/>
      <c r="L24" s="27"/>
      <c r="M24" s="27"/>
      <c r="P24" s="620" t="s">
        <v>232</v>
      </c>
      <c r="Q24" s="619">
        <f>'6.3.7) ข้อมูลSEC ww-xx'!E10</f>
        <v>0</v>
      </c>
      <c r="R24" s="619">
        <f>'6.3.7) ข้อมูลSEC ww-xx'!J10</f>
        <v>0</v>
      </c>
    </row>
    <row r="25" spans="2:28" ht="27.75" x14ac:dyDescent="0.65">
      <c r="B25" s="27"/>
      <c r="C25" s="65"/>
      <c r="D25" s="65"/>
      <c r="E25" s="622"/>
      <c r="F25" s="623"/>
      <c r="G25" s="623"/>
      <c r="H25" s="623"/>
      <c r="I25" s="623"/>
      <c r="J25" s="623"/>
      <c r="K25" s="623"/>
      <c r="L25" s="27"/>
      <c r="M25" s="27"/>
      <c r="P25" s="620" t="s">
        <v>233</v>
      </c>
      <c r="Q25" s="619">
        <f>'6.3.7) ข้อมูลSEC ww-xx'!E11</f>
        <v>0</v>
      </c>
      <c r="R25" s="619">
        <f>'6.3.7) ข้อมูลSEC ww-xx'!J11</f>
        <v>0</v>
      </c>
    </row>
    <row r="26" spans="2:28" ht="8.25" customHeight="1" x14ac:dyDescent="0.55000000000000004">
      <c r="B26" s="27"/>
      <c r="C26" s="65"/>
      <c r="D26" s="65"/>
      <c r="E26" s="621"/>
      <c r="F26" s="623"/>
      <c r="G26" s="623"/>
      <c r="H26" s="623"/>
      <c r="I26" s="623"/>
      <c r="J26" s="623"/>
      <c r="K26" s="623"/>
      <c r="L26" s="27"/>
      <c r="M26" s="27"/>
      <c r="P26" s="620" t="s">
        <v>234</v>
      </c>
      <c r="Q26" s="619">
        <f>'6.3.7) ข้อมูลSEC ww-xx'!E12</f>
        <v>0</v>
      </c>
      <c r="R26" s="619">
        <f>'6.3.7) ข้อมูลSEC ww-xx'!J12</f>
        <v>0</v>
      </c>
    </row>
    <row r="27" spans="2:28" ht="27.75" x14ac:dyDescent="0.65">
      <c r="B27" s="27"/>
      <c r="C27" s="650" t="s">
        <v>872</v>
      </c>
      <c r="D27" s="621"/>
      <c r="F27" s="623"/>
      <c r="G27" s="623"/>
      <c r="H27" s="623"/>
      <c r="I27" s="623"/>
      <c r="J27" s="624"/>
      <c r="K27" s="623"/>
      <c r="L27" s="27"/>
      <c r="M27" s="27"/>
      <c r="P27" s="620" t="s">
        <v>235</v>
      </c>
      <c r="Q27" s="619">
        <f>'6.3.7) ข้อมูลSEC ww-xx'!E13</f>
        <v>0</v>
      </c>
      <c r="R27" s="619">
        <f>'6.3.7) ข้อมูลSEC ww-xx'!J13</f>
        <v>0</v>
      </c>
    </row>
    <row r="28" spans="2:28" ht="7.5" customHeight="1" x14ac:dyDescent="0.65">
      <c r="B28" s="27"/>
      <c r="C28" s="65"/>
      <c r="D28" s="622"/>
      <c r="E28" s="621"/>
      <c r="F28" s="623"/>
      <c r="G28" s="623"/>
      <c r="H28" s="623"/>
      <c r="I28" s="623"/>
      <c r="J28" s="623"/>
      <c r="K28" s="27"/>
      <c r="L28" s="27"/>
      <c r="M28" s="27"/>
      <c r="P28" s="620" t="s">
        <v>236</v>
      </c>
      <c r="Q28" s="619">
        <f>'6.3.7) ข้อมูลSEC ww-xx'!E14</f>
        <v>0</v>
      </c>
      <c r="R28" s="619">
        <f>'6.3.7) ข้อมูลSEC ww-xx'!J14</f>
        <v>0</v>
      </c>
    </row>
    <row r="29" spans="2:28" ht="26.25" customHeight="1" x14ac:dyDescent="0.55000000000000004">
      <c r="C29" s="621"/>
      <c r="P29" s="620" t="s">
        <v>237</v>
      </c>
      <c r="Q29" s="619">
        <f>'6.3.7) ข้อมูลSEC ww-xx'!E15</f>
        <v>0</v>
      </c>
      <c r="R29" s="619">
        <f>'6.3.7) ข้อมูลSEC ww-xx'!J15</f>
        <v>0</v>
      </c>
    </row>
    <row r="30" spans="2:28" ht="26.25" customHeight="1" x14ac:dyDescent="0.2">
      <c r="P30" s="620" t="s">
        <v>238</v>
      </c>
      <c r="Q30" s="619">
        <f>'6.3.7) ข้อมูลSEC ww-xx'!E16</f>
        <v>0</v>
      </c>
      <c r="R30" s="619">
        <f>'6.3.7) ข้อมูลSEC ww-xx'!J16</f>
        <v>0</v>
      </c>
    </row>
    <row r="31" spans="2:28" x14ac:dyDescent="0.2">
      <c r="P31" s="620" t="s">
        <v>239</v>
      </c>
      <c r="Q31" s="619">
        <f>'6.3.7) ข้อมูลSEC ww-xx'!E17</f>
        <v>0</v>
      </c>
      <c r="R31" s="619">
        <f>'6.3.7) ข้อมูลSEC ww-xx'!J17</f>
        <v>0</v>
      </c>
    </row>
    <row r="32" spans="2:28" x14ac:dyDescent="0.2">
      <c r="K32" s="700"/>
      <c r="P32" s="620" t="s">
        <v>240</v>
      </c>
      <c r="Q32" s="619">
        <f>'6.3.7) ข้อมูลSEC ww-xx'!E18</f>
        <v>0</v>
      </c>
      <c r="R32" s="619">
        <f>'6.3.7) ข้อมูลSEC ww-xx'!J18</f>
        <v>0</v>
      </c>
    </row>
  </sheetData>
  <phoneticPr fontId="18" type="noConversion"/>
  <pageMargins left="0.51181102362204722" right="0.27559055118110237" top="0.74803149606299213" bottom="0.51181102362204722" header="0.31496062992125984" footer="0.31496062992125984"/>
  <pageSetup paperSize="9" scale="86" orientation="portrait" r:id="rId1"/>
  <headerFooter>
    <oddFooter>&amp;C&amp;"CordiaUPC,ธรรมดา"&amp;14 47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1:L26"/>
  <sheetViews>
    <sheetView showGridLines="0" view="pageBreakPreview" zoomScaleNormal="100" zoomScaleSheetLayoutView="100" workbookViewId="0">
      <selection activeCell="B7" sqref="B7"/>
    </sheetView>
  </sheetViews>
  <sheetFormatPr defaultRowHeight="12.75" x14ac:dyDescent="0.2"/>
  <cols>
    <col min="1" max="1" width="2" customWidth="1"/>
    <col min="3" max="3" width="17.85546875" customWidth="1"/>
    <col min="4" max="4" width="11.42578125" customWidth="1"/>
    <col min="5" max="5" width="12.42578125" customWidth="1"/>
    <col min="6" max="6" width="12" customWidth="1"/>
    <col min="7" max="7" width="12.7109375" customWidth="1"/>
    <col min="8" max="8" width="13.5703125" customWidth="1"/>
    <col min="9" max="9" width="15.42578125" customWidth="1"/>
    <col min="10" max="10" width="14.42578125" customWidth="1"/>
    <col min="11" max="11" width="14.140625" customWidth="1"/>
    <col min="12" max="12" width="1.5703125" customWidth="1"/>
  </cols>
  <sheetData>
    <row r="1" spans="2:12" ht="26.25" x14ac:dyDescent="0.55000000000000004">
      <c r="B1" s="28" t="s">
        <v>873</v>
      </c>
      <c r="E1" s="708"/>
      <c r="J1" s="760"/>
    </row>
    <row r="2" spans="2:12" ht="23.25" x14ac:dyDescent="0.5">
      <c r="B2" s="45" t="s">
        <v>688</v>
      </c>
    </row>
    <row r="3" spans="2:12" ht="9.75" customHeight="1" x14ac:dyDescent="0.5">
      <c r="B3" s="45"/>
    </row>
    <row r="4" spans="2:12" s="762" customFormat="1" ht="21" x14ac:dyDescent="0.45">
      <c r="C4" s="761" t="s">
        <v>715</v>
      </c>
      <c r="G4" s="761" t="s">
        <v>716</v>
      </c>
      <c r="J4" s="771" t="s">
        <v>734</v>
      </c>
    </row>
    <row r="5" spans="2:12" s="762" customFormat="1" ht="21" x14ac:dyDescent="0.45">
      <c r="B5" s="761"/>
      <c r="E5" s="761"/>
      <c r="H5" s="770"/>
      <c r="I5" s="770"/>
      <c r="J5" s="770"/>
    </row>
    <row r="6" spans="2:12" ht="24" x14ac:dyDescent="0.55000000000000004">
      <c r="B6" s="1093" t="s">
        <v>874</v>
      </c>
      <c r="C6" s="1093"/>
      <c r="D6" s="1093"/>
      <c r="E6" s="1093"/>
      <c r="F6" s="1093"/>
      <c r="G6" s="1093"/>
      <c r="H6" s="1093"/>
      <c r="I6" s="1093"/>
      <c r="J6" s="1093"/>
      <c r="K6" s="1093"/>
    </row>
    <row r="7" spans="2:12" ht="6.75" customHeight="1" thickBot="1" x14ac:dyDescent="0.55000000000000004">
      <c r="B7" s="130"/>
      <c r="C7" s="130"/>
      <c r="D7" s="130"/>
      <c r="E7" s="130"/>
      <c r="F7" s="130"/>
      <c r="G7" s="130"/>
      <c r="H7" s="130"/>
      <c r="I7" s="130"/>
      <c r="J7" s="130"/>
      <c r="K7" s="130"/>
    </row>
    <row r="8" spans="2:12" ht="21" customHeight="1" x14ac:dyDescent="0.5">
      <c r="B8" s="1094" t="s">
        <v>275</v>
      </c>
      <c r="C8" s="1097" t="s">
        <v>244</v>
      </c>
      <c r="D8" s="1099" t="s">
        <v>319</v>
      </c>
      <c r="E8" s="1099"/>
      <c r="F8" s="1099"/>
      <c r="G8" s="1097" t="s">
        <v>462</v>
      </c>
      <c r="H8" s="1097" t="s">
        <v>461</v>
      </c>
      <c r="I8" s="1097"/>
      <c r="J8" s="1097" t="s">
        <v>321</v>
      </c>
      <c r="K8" s="1101"/>
      <c r="L8" s="1104"/>
    </row>
    <row r="9" spans="2:12" ht="21" customHeight="1" x14ac:dyDescent="0.5">
      <c r="B9" s="1095"/>
      <c r="C9" s="1098"/>
      <c r="D9" s="1100"/>
      <c r="E9" s="1100"/>
      <c r="F9" s="1100"/>
      <c r="G9" s="1098"/>
      <c r="H9" s="1098" t="s">
        <v>742</v>
      </c>
      <c r="I9" s="1098"/>
      <c r="J9" s="1105" t="s">
        <v>322</v>
      </c>
      <c r="K9" s="1106"/>
      <c r="L9" s="1104"/>
    </row>
    <row r="10" spans="2:12" ht="21" customHeight="1" x14ac:dyDescent="0.5">
      <c r="B10" s="1095"/>
      <c r="C10" s="1107" t="s">
        <v>285</v>
      </c>
      <c r="D10" s="1100"/>
      <c r="E10" s="1100"/>
      <c r="F10" s="1100"/>
      <c r="G10" s="1107" t="s">
        <v>320</v>
      </c>
      <c r="H10" s="1109"/>
      <c r="I10" s="1109"/>
      <c r="J10" s="140" t="s">
        <v>323</v>
      </c>
      <c r="K10" s="141" t="s">
        <v>733</v>
      </c>
      <c r="L10" s="10"/>
    </row>
    <row r="11" spans="2:12" ht="21" customHeight="1" thickBot="1" x14ac:dyDescent="0.55000000000000004">
      <c r="B11" s="1096"/>
      <c r="C11" s="1108"/>
      <c r="D11" s="131" t="s">
        <v>294</v>
      </c>
      <c r="E11" s="131" t="s">
        <v>289</v>
      </c>
      <c r="F11" s="131" t="s">
        <v>326</v>
      </c>
      <c r="G11" s="1108"/>
      <c r="H11" s="131" t="s">
        <v>327</v>
      </c>
      <c r="I11" s="131" t="s">
        <v>732</v>
      </c>
      <c r="J11" s="142" t="s">
        <v>324</v>
      </c>
      <c r="K11" s="117" t="s">
        <v>325</v>
      </c>
      <c r="L11" s="48"/>
    </row>
    <row r="12" spans="2:12" ht="21.75" x14ac:dyDescent="0.5">
      <c r="B12" s="132" t="s">
        <v>229</v>
      </c>
      <c r="C12" s="133"/>
      <c r="D12" s="133"/>
      <c r="E12" s="133"/>
      <c r="F12" s="133"/>
      <c r="G12" s="133"/>
      <c r="H12" s="133"/>
      <c r="I12" s="133"/>
      <c r="J12" s="133"/>
      <c r="K12" s="134"/>
      <c r="L12" s="10"/>
    </row>
    <row r="13" spans="2:12" ht="21.75" x14ac:dyDescent="0.5">
      <c r="B13" s="135" t="s">
        <v>230</v>
      </c>
      <c r="C13" s="129"/>
      <c r="D13" s="129"/>
      <c r="E13" s="129"/>
      <c r="F13" s="129"/>
      <c r="G13" s="129"/>
      <c r="H13" s="129"/>
      <c r="I13" s="129"/>
      <c r="J13" s="129"/>
      <c r="K13" s="136"/>
      <c r="L13" s="10"/>
    </row>
    <row r="14" spans="2:12" ht="21.75" x14ac:dyDescent="0.5">
      <c r="B14" s="135" t="s">
        <v>231</v>
      </c>
      <c r="C14" s="129"/>
      <c r="D14" s="129"/>
      <c r="E14" s="129"/>
      <c r="F14" s="129"/>
      <c r="G14" s="129"/>
      <c r="H14" s="129"/>
      <c r="I14" s="129"/>
      <c r="J14" s="129"/>
      <c r="K14" s="136"/>
      <c r="L14" s="10"/>
    </row>
    <row r="15" spans="2:12" ht="21.75" x14ac:dyDescent="0.5">
      <c r="B15" s="135" t="s">
        <v>232</v>
      </c>
      <c r="C15" s="129"/>
      <c r="D15" s="129"/>
      <c r="E15" s="129"/>
      <c r="F15" s="129"/>
      <c r="G15" s="129"/>
      <c r="H15" s="129"/>
      <c r="I15" s="129"/>
      <c r="J15" s="129"/>
      <c r="K15" s="136"/>
      <c r="L15" s="10"/>
    </row>
    <row r="16" spans="2:12" ht="21.75" x14ac:dyDescent="0.5">
      <c r="B16" s="135" t="s">
        <v>233</v>
      </c>
      <c r="C16" s="129"/>
      <c r="D16" s="129"/>
      <c r="E16" s="129"/>
      <c r="F16" s="129"/>
      <c r="G16" s="129"/>
      <c r="H16" s="129"/>
      <c r="I16" s="129"/>
      <c r="J16" s="129"/>
      <c r="K16" s="136"/>
      <c r="L16" s="10"/>
    </row>
    <row r="17" spans="2:12" ht="21.75" x14ac:dyDescent="0.5">
      <c r="B17" s="135" t="s">
        <v>291</v>
      </c>
      <c r="C17" s="129"/>
      <c r="D17" s="129"/>
      <c r="E17" s="129"/>
      <c r="F17" s="129"/>
      <c r="G17" s="129"/>
      <c r="H17" s="129"/>
      <c r="I17" s="129"/>
      <c r="J17" s="129"/>
      <c r="K17" s="136"/>
      <c r="L17" s="10"/>
    </row>
    <row r="18" spans="2:12" ht="21.75" x14ac:dyDescent="0.5">
      <c r="B18" s="135" t="s">
        <v>235</v>
      </c>
      <c r="C18" s="129"/>
      <c r="D18" s="129"/>
      <c r="E18" s="129"/>
      <c r="F18" s="129"/>
      <c r="G18" s="129"/>
      <c r="H18" s="129"/>
      <c r="I18" s="129"/>
      <c r="J18" s="129"/>
      <c r="K18" s="136"/>
      <c r="L18" s="10"/>
    </row>
    <row r="19" spans="2:12" ht="21.75" x14ac:dyDescent="0.5">
      <c r="B19" s="135" t="s">
        <v>236</v>
      </c>
      <c r="C19" s="129"/>
      <c r="D19" s="129"/>
      <c r="E19" s="129"/>
      <c r="F19" s="129"/>
      <c r="G19" s="129"/>
      <c r="H19" s="129"/>
      <c r="I19" s="129"/>
      <c r="J19" s="129"/>
      <c r="K19" s="136"/>
      <c r="L19" s="10"/>
    </row>
    <row r="20" spans="2:12" ht="21.75" x14ac:dyDescent="0.5">
      <c r="B20" s="135" t="s">
        <v>237</v>
      </c>
      <c r="C20" s="129"/>
      <c r="D20" s="129"/>
      <c r="E20" s="129"/>
      <c r="F20" s="129"/>
      <c r="G20" s="129"/>
      <c r="H20" s="129"/>
      <c r="I20" s="129"/>
      <c r="J20" s="129"/>
      <c r="K20" s="136"/>
      <c r="L20" s="10"/>
    </row>
    <row r="21" spans="2:12" ht="21.75" x14ac:dyDescent="0.5">
      <c r="B21" s="135" t="s">
        <v>238</v>
      </c>
      <c r="C21" s="129"/>
      <c r="D21" s="129"/>
      <c r="E21" s="129"/>
      <c r="F21" s="129"/>
      <c r="G21" s="129"/>
      <c r="H21" s="129"/>
      <c r="I21" s="129"/>
      <c r="J21" s="129"/>
      <c r="K21" s="136"/>
      <c r="L21" s="10"/>
    </row>
    <row r="22" spans="2:12" ht="21.75" x14ac:dyDescent="0.5">
      <c r="B22" s="135" t="s">
        <v>292</v>
      </c>
      <c r="C22" s="129"/>
      <c r="D22" s="129"/>
      <c r="E22" s="129"/>
      <c r="F22" s="129"/>
      <c r="G22" s="129"/>
      <c r="H22" s="129"/>
      <c r="I22" s="129"/>
      <c r="J22" s="129"/>
      <c r="K22" s="136"/>
      <c r="L22" s="10"/>
    </row>
    <row r="23" spans="2:12" ht="22.5" thickBot="1" x14ac:dyDescent="0.4">
      <c r="B23" s="137" t="s">
        <v>240</v>
      </c>
      <c r="C23" s="138"/>
      <c r="D23" s="138"/>
      <c r="E23" s="138"/>
      <c r="F23" s="138"/>
      <c r="G23" s="138"/>
      <c r="H23" s="138"/>
      <c r="I23" s="138"/>
      <c r="J23" s="138"/>
      <c r="K23" s="139"/>
      <c r="L23" s="10"/>
    </row>
    <row r="24" spans="2:12" ht="22.5" thickBot="1" x14ac:dyDescent="0.55000000000000004">
      <c r="B24" s="1102" t="s">
        <v>273</v>
      </c>
      <c r="C24" s="1103"/>
      <c r="D24" s="1103"/>
      <c r="E24" s="150"/>
      <c r="F24" s="143"/>
      <c r="G24" s="150"/>
      <c r="H24" s="150"/>
      <c r="I24" s="150"/>
      <c r="J24" s="150"/>
      <c r="K24" s="150"/>
      <c r="L24" s="10"/>
    </row>
    <row r="26" spans="2:12" ht="21.75" x14ac:dyDescent="0.2">
      <c r="B26" s="759"/>
    </row>
  </sheetData>
  <mergeCells count="14">
    <mergeCell ref="B24:D24"/>
    <mergeCell ref="L8:L9"/>
    <mergeCell ref="H9:I9"/>
    <mergeCell ref="J9:K9"/>
    <mergeCell ref="C10:C11"/>
    <mergeCell ref="G10:G11"/>
    <mergeCell ref="H10:I10"/>
    <mergeCell ref="B6:K6"/>
    <mergeCell ref="B8:B11"/>
    <mergeCell ref="C8:C9"/>
    <mergeCell ref="D8:F10"/>
    <mergeCell ref="G8:G9"/>
    <mergeCell ref="H8:I8"/>
    <mergeCell ref="J8:K8"/>
  </mergeCells>
  <printOptions horizontalCentered="1"/>
  <pageMargins left="0.39370078740157483" right="0.23622047244094491" top="1.0629921259842521" bottom="0.74803149606299213" header="0.51181102362204722" footer="0.23622047244094491"/>
  <pageSetup paperSize="9" scale="89" orientation="landscape" r:id="rId1"/>
  <headerFooter alignWithMargins="0">
    <oddFooter>&amp;C&amp;"CordiaUPC,ธรรมดา"&amp;14 48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1:R19"/>
  <sheetViews>
    <sheetView view="pageBreakPreview" zoomScaleNormal="100" zoomScaleSheetLayoutView="100" workbookViewId="0">
      <selection activeCell="T13" sqref="T13"/>
    </sheetView>
  </sheetViews>
  <sheetFormatPr defaultRowHeight="12.75" x14ac:dyDescent="0.2"/>
  <cols>
    <col min="1" max="1" width="1.28515625" customWidth="1"/>
    <col min="2" max="2" width="4.28515625" customWidth="1"/>
    <col min="3" max="3" width="3.28515625" customWidth="1"/>
    <col min="4" max="4" width="3.7109375" customWidth="1"/>
    <col min="5" max="5" width="12" customWidth="1"/>
    <col min="6" max="6" width="13.7109375" customWidth="1"/>
    <col min="7" max="7" width="10.28515625" customWidth="1"/>
    <col min="8" max="8" width="11.7109375" customWidth="1"/>
    <col min="9" max="9" width="6.7109375" customWidth="1"/>
    <col min="10" max="10" width="9.28515625" customWidth="1"/>
    <col min="11" max="11" width="11.42578125" customWidth="1"/>
    <col min="12" max="12" width="5.42578125" customWidth="1"/>
    <col min="13" max="13" width="18.28515625" customWidth="1"/>
    <col min="14" max="14" width="1.85546875" customWidth="1"/>
    <col min="17" max="17" width="15" customWidth="1"/>
    <col min="18" max="18" width="14.140625" customWidth="1"/>
    <col min="19" max="19" width="13.7109375" customWidth="1"/>
    <col min="20" max="23" width="9.42578125" customWidth="1"/>
    <col min="24" max="24" width="16.7109375" customWidth="1"/>
    <col min="25" max="28" width="9.42578125" customWidth="1"/>
  </cols>
  <sheetData>
    <row r="1" spans="2:18" ht="24" x14ac:dyDescent="0.55000000000000004">
      <c r="B1" s="27"/>
      <c r="C1" s="65"/>
      <c r="D1" s="65"/>
      <c r="E1" s="65"/>
      <c r="F1" s="27"/>
      <c r="G1" s="27"/>
      <c r="H1" s="27"/>
      <c r="I1" s="27"/>
      <c r="J1" s="27"/>
      <c r="K1" s="27"/>
      <c r="L1" s="27"/>
      <c r="M1" s="27"/>
      <c r="O1" s="606"/>
    </row>
    <row r="2" spans="2:18" ht="27.75" x14ac:dyDescent="0.65">
      <c r="B2" s="27"/>
      <c r="C2" s="65"/>
      <c r="D2" s="65"/>
      <c r="E2" s="622"/>
      <c r="F2" s="623"/>
      <c r="G2" s="623"/>
      <c r="H2" s="623"/>
      <c r="I2" s="623"/>
      <c r="J2" s="623"/>
      <c r="K2" s="27"/>
      <c r="L2" s="27"/>
      <c r="M2" s="27"/>
    </row>
    <row r="3" spans="2:18" ht="27.75" x14ac:dyDescent="0.65">
      <c r="B3" s="27"/>
      <c r="C3" s="65"/>
      <c r="D3" s="65"/>
      <c r="E3" s="622"/>
      <c r="F3" s="623"/>
      <c r="G3" s="623"/>
      <c r="H3" s="623"/>
      <c r="I3" s="623"/>
      <c r="J3" s="623"/>
      <c r="K3" s="27"/>
      <c r="L3" s="27"/>
      <c r="M3" s="27"/>
    </row>
    <row r="4" spans="2:18" ht="27.75" x14ac:dyDescent="0.65">
      <c r="B4" s="27"/>
      <c r="C4" s="65"/>
      <c r="D4" s="65"/>
      <c r="E4" s="622"/>
      <c r="F4" s="623"/>
      <c r="G4" s="623"/>
      <c r="H4" s="623"/>
      <c r="I4" s="623"/>
      <c r="J4" s="623"/>
      <c r="K4" s="27"/>
      <c r="L4" s="27"/>
      <c r="M4" s="27"/>
    </row>
    <row r="5" spans="2:18" ht="27.75" x14ac:dyDescent="0.65">
      <c r="B5" s="27"/>
      <c r="C5" s="65"/>
      <c r="D5" s="65"/>
      <c r="E5" s="622"/>
      <c r="F5" s="623"/>
      <c r="G5" s="623"/>
      <c r="H5" s="623"/>
      <c r="I5" s="623"/>
      <c r="J5" s="623"/>
      <c r="K5" s="27"/>
      <c r="L5" s="27"/>
      <c r="M5" s="27"/>
      <c r="Q5" s="728" t="s">
        <v>870</v>
      </c>
      <c r="R5" s="728" t="s">
        <v>869</v>
      </c>
    </row>
    <row r="6" spans="2:18" ht="27.75" x14ac:dyDescent="0.65">
      <c r="B6" s="27"/>
      <c r="C6" s="65"/>
      <c r="D6" s="65"/>
      <c r="E6" s="622"/>
      <c r="F6" s="623"/>
      <c r="G6" s="623"/>
      <c r="H6" s="623"/>
      <c r="I6" s="623"/>
      <c r="J6" s="623"/>
      <c r="K6" s="27"/>
      <c r="L6" s="27"/>
      <c r="M6" s="27"/>
      <c r="P6" s="620" t="s">
        <v>229</v>
      </c>
    </row>
    <row r="7" spans="2:18" ht="27.75" x14ac:dyDescent="0.65">
      <c r="B7" s="27"/>
      <c r="C7" s="65"/>
      <c r="D7" s="65"/>
      <c r="E7" s="622"/>
      <c r="F7" s="623"/>
      <c r="G7" s="623"/>
      <c r="H7" s="623"/>
      <c r="I7" s="623"/>
      <c r="J7" s="623"/>
      <c r="K7" s="27"/>
      <c r="L7" s="27"/>
      <c r="M7" s="27"/>
      <c r="P7" s="620" t="s">
        <v>230</v>
      </c>
    </row>
    <row r="8" spans="2:18" ht="27.75" x14ac:dyDescent="0.65">
      <c r="B8" s="27"/>
      <c r="C8" s="65"/>
      <c r="D8" s="65"/>
      <c r="E8" s="622"/>
      <c r="F8" s="623"/>
      <c r="G8" s="623"/>
      <c r="H8" s="623"/>
      <c r="I8" s="623"/>
      <c r="J8" s="623"/>
      <c r="K8" s="27"/>
      <c r="L8" s="27"/>
      <c r="M8" s="27"/>
      <c r="P8" s="620" t="s">
        <v>231</v>
      </c>
    </row>
    <row r="9" spans="2:18" ht="27.75" x14ac:dyDescent="0.65">
      <c r="B9" s="27"/>
      <c r="C9" s="65"/>
      <c r="D9" s="65"/>
      <c r="E9" s="622"/>
      <c r="F9" s="623"/>
      <c r="G9" s="623"/>
      <c r="H9" s="623"/>
      <c r="I9" s="623"/>
      <c r="J9" s="623"/>
      <c r="K9" s="27"/>
      <c r="L9" s="27"/>
      <c r="M9" s="27"/>
      <c r="P9" s="620" t="s">
        <v>232</v>
      </c>
    </row>
    <row r="10" spans="2:18" ht="24" x14ac:dyDescent="0.55000000000000004">
      <c r="B10" s="27"/>
      <c r="C10" s="65"/>
      <c r="D10" s="65"/>
      <c r="E10" s="621"/>
      <c r="F10" s="623"/>
      <c r="G10" s="623"/>
      <c r="H10" s="623"/>
      <c r="I10" s="623"/>
      <c r="J10" s="623"/>
      <c r="K10" s="27"/>
      <c r="L10" s="27"/>
      <c r="M10" s="27"/>
      <c r="P10" s="620" t="s">
        <v>233</v>
      </c>
    </row>
    <row r="11" spans="2:18" ht="24" x14ac:dyDescent="0.55000000000000004">
      <c r="B11" s="27"/>
      <c r="C11" s="65"/>
      <c r="D11" s="65"/>
      <c r="E11" s="621"/>
      <c r="F11" s="623"/>
      <c r="G11" s="623"/>
      <c r="H11" s="623"/>
      <c r="I11" s="623"/>
      <c r="J11" s="623"/>
      <c r="K11" s="27"/>
      <c r="L11" s="27"/>
      <c r="M11" s="27"/>
      <c r="P11" s="620" t="s">
        <v>234</v>
      </c>
    </row>
    <row r="12" spans="2:18" ht="24" x14ac:dyDescent="0.55000000000000004">
      <c r="B12" s="27"/>
      <c r="C12" s="65"/>
      <c r="D12" s="65"/>
      <c r="E12" s="621"/>
      <c r="F12" s="623"/>
      <c r="G12" s="623"/>
      <c r="H12" s="623"/>
      <c r="I12" s="623"/>
      <c r="J12" s="623"/>
      <c r="K12" s="27"/>
      <c r="L12" s="27"/>
      <c r="M12" s="27"/>
      <c r="P12" s="620" t="s">
        <v>235</v>
      </c>
    </row>
    <row r="13" spans="2:18" ht="24" x14ac:dyDescent="0.55000000000000004">
      <c r="B13" s="27"/>
      <c r="C13" s="65"/>
      <c r="D13" s="65"/>
      <c r="E13" s="621"/>
      <c r="F13" s="623"/>
      <c r="G13" s="623"/>
      <c r="H13" s="623"/>
      <c r="I13" s="623"/>
      <c r="J13" s="623"/>
      <c r="K13" s="27"/>
      <c r="L13" s="27"/>
      <c r="M13" s="27"/>
      <c r="P13" s="620" t="s">
        <v>236</v>
      </c>
    </row>
    <row r="14" spans="2:18" ht="27.75" x14ac:dyDescent="0.65">
      <c r="B14" s="27"/>
      <c r="C14" s="65"/>
      <c r="D14" s="1313" t="s">
        <v>875</v>
      </c>
      <c r="E14" s="1313"/>
      <c r="F14" s="1313"/>
      <c r="G14" s="1313"/>
      <c r="H14" s="1313"/>
      <c r="I14" s="1313"/>
      <c r="J14" s="1313"/>
      <c r="K14" s="1313"/>
      <c r="L14" s="1313"/>
      <c r="M14" s="1313"/>
      <c r="P14" s="620" t="s">
        <v>237</v>
      </c>
    </row>
    <row r="15" spans="2:18" ht="8.25" customHeight="1" x14ac:dyDescent="0.65">
      <c r="B15" s="27"/>
      <c r="C15" s="65"/>
      <c r="D15" s="622"/>
      <c r="E15" s="621"/>
      <c r="F15" s="623"/>
      <c r="G15" s="623"/>
      <c r="H15" s="623"/>
      <c r="I15" s="623"/>
      <c r="J15" s="623"/>
      <c r="K15" s="27"/>
      <c r="L15" s="27"/>
      <c r="M15" s="27"/>
      <c r="P15" s="620" t="s">
        <v>238</v>
      </c>
    </row>
    <row r="16" spans="2:18" ht="29.25" customHeight="1" x14ac:dyDescent="0.55000000000000004">
      <c r="D16" s="621"/>
      <c r="P16" s="620" t="s">
        <v>239</v>
      </c>
    </row>
    <row r="17" spans="10:16" ht="24" customHeight="1" x14ac:dyDescent="0.2">
      <c r="P17" s="620" t="s">
        <v>240</v>
      </c>
    </row>
    <row r="19" spans="10:16" x14ac:dyDescent="0.2">
      <c r="J19" s="700"/>
    </row>
  </sheetData>
  <mergeCells count="1">
    <mergeCell ref="D14:M14"/>
  </mergeCells>
  <phoneticPr fontId="18" type="noConversion"/>
  <pageMargins left="0.70866141732283472" right="0.15748031496062992" top="0.74803149606299213" bottom="0.74803149606299213" header="0.31496062992125984" footer="0.31496062992125984"/>
  <pageSetup paperSize="9" scale="90" orientation="portrait" verticalDpi="300" r:id="rId1"/>
  <headerFooter>
    <oddFooter>&amp;C&amp;"CordiaUPC,ธรรมดา"&amp;14 49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1:K16"/>
  <sheetViews>
    <sheetView view="pageBreakPreview" zoomScale="90" zoomScaleNormal="100" zoomScaleSheetLayoutView="90" workbookViewId="0">
      <selection activeCell="K19" sqref="K19"/>
    </sheetView>
  </sheetViews>
  <sheetFormatPr defaultRowHeight="12.75" x14ac:dyDescent="0.2"/>
  <cols>
    <col min="1" max="1" width="3.140625" customWidth="1"/>
    <col min="2" max="2" width="24.5703125" customWidth="1"/>
    <col min="3" max="3" width="23.140625" customWidth="1"/>
    <col min="4" max="4" width="20" customWidth="1"/>
    <col min="5" max="6" width="19.7109375" customWidth="1"/>
    <col min="7" max="7" width="2.85546875" customWidth="1"/>
  </cols>
  <sheetData>
    <row r="1" spans="2:11" ht="23.25" x14ac:dyDescent="0.5">
      <c r="B1" s="28" t="s">
        <v>876</v>
      </c>
    </row>
    <row r="2" spans="2:11" ht="24" x14ac:dyDescent="0.55000000000000004">
      <c r="B2" s="32" t="s">
        <v>634</v>
      </c>
      <c r="C2" s="32"/>
    </row>
    <row r="3" spans="2:11" ht="10.5" customHeight="1" x14ac:dyDescent="0.55000000000000004">
      <c r="B3" s="32"/>
    </row>
    <row r="4" spans="2:11" ht="24" x14ac:dyDescent="0.55000000000000004">
      <c r="B4" s="1290" t="s">
        <v>877</v>
      </c>
      <c r="C4" s="1093"/>
      <c r="D4" s="1093"/>
      <c r="E4" s="1093"/>
      <c r="F4" s="1093"/>
    </row>
    <row r="5" spans="2:11" ht="6.75" customHeight="1" thickBot="1" x14ac:dyDescent="0.55000000000000004">
      <c r="B5" s="130"/>
      <c r="C5" s="130"/>
      <c r="D5" s="130"/>
      <c r="E5" s="130"/>
      <c r="F5" s="130"/>
    </row>
    <row r="6" spans="2:11" ht="46.5" customHeight="1" thickBot="1" x14ac:dyDescent="0.25">
      <c r="B6" s="1110" t="s">
        <v>328</v>
      </c>
      <c r="C6" s="1112" t="s">
        <v>329</v>
      </c>
      <c r="D6" s="1314"/>
      <c r="E6" s="1110" t="s">
        <v>70</v>
      </c>
      <c r="F6" s="1114"/>
    </row>
    <row r="7" spans="2:11" ht="24" thickBot="1" x14ac:dyDescent="0.25">
      <c r="B7" s="1111"/>
      <c r="C7" s="570" t="s">
        <v>331</v>
      </c>
      <c r="D7" s="577" t="s">
        <v>332</v>
      </c>
      <c r="E7" s="570" t="s">
        <v>69</v>
      </c>
      <c r="F7" s="577" t="s">
        <v>602</v>
      </c>
    </row>
    <row r="8" spans="2:11" ht="26.25" customHeight="1" x14ac:dyDescent="0.2">
      <c r="B8" s="296" t="s">
        <v>333</v>
      </c>
      <c r="C8" s="591">
        <f t="shared" ref="C8:C13" si="0">$C$14*D8</f>
        <v>0</v>
      </c>
      <c r="D8" s="695"/>
      <c r="E8" s="575"/>
      <c r="F8" s="576"/>
      <c r="J8" t="str">
        <f t="shared" ref="J8:J13" si="1">+B8</f>
        <v>แสงสว่าง</v>
      </c>
      <c r="K8" s="152">
        <f t="shared" ref="K8:K13" si="2">+D8</f>
        <v>0</v>
      </c>
    </row>
    <row r="9" spans="2:11" ht="26.25" customHeight="1" x14ac:dyDescent="0.2">
      <c r="B9" s="297" t="s">
        <v>334</v>
      </c>
      <c r="C9" s="592">
        <f t="shared" si="0"/>
        <v>0</v>
      </c>
      <c r="D9" s="696"/>
      <c r="E9" s="573"/>
      <c r="F9" s="298"/>
      <c r="H9" s="152"/>
      <c r="J9" t="str">
        <f t="shared" si="1"/>
        <v>ปรับอากาศสำนักงาน*</v>
      </c>
      <c r="K9" s="152">
        <f t="shared" si="2"/>
        <v>0</v>
      </c>
    </row>
    <row r="10" spans="2:11" ht="26.25" customHeight="1" x14ac:dyDescent="0.2">
      <c r="B10" s="297" t="s">
        <v>335</v>
      </c>
      <c r="C10" s="592">
        <f t="shared" si="0"/>
        <v>0</v>
      </c>
      <c r="D10" s="696"/>
      <c r="E10" s="573"/>
      <c r="F10" s="298"/>
      <c r="H10" s="152"/>
      <c r="J10" t="str">
        <f t="shared" si="1"/>
        <v>ทำความเย็น</v>
      </c>
      <c r="K10" s="152">
        <f t="shared" si="2"/>
        <v>0</v>
      </c>
    </row>
    <row r="11" spans="2:11" ht="26.25" customHeight="1" x14ac:dyDescent="0.2">
      <c r="B11" s="297" t="s">
        <v>336</v>
      </c>
      <c r="C11" s="592">
        <f t="shared" si="0"/>
        <v>0</v>
      </c>
      <c r="D11" s="696"/>
      <c r="E11" s="573"/>
      <c r="F11" s="298"/>
      <c r="H11" s="152"/>
      <c r="J11" t="str">
        <f t="shared" si="1"/>
        <v>การผลิต</v>
      </c>
      <c r="K11" s="152">
        <f t="shared" si="2"/>
        <v>0</v>
      </c>
    </row>
    <row r="12" spans="2:11" ht="26.25" customHeight="1" x14ac:dyDescent="0.2">
      <c r="B12" s="297" t="s">
        <v>337</v>
      </c>
      <c r="C12" s="592">
        <f t="shared" si="0"/>
        <v>0</v>
      </c>
      <c r="D12" s="696"/>
      <c r="E12" s="573"/>
      <c r="F12" s="298"/>
      <c r="H12" s="152"/>
      <c r="J12" t="str">
        <f t="shared" si="1"/>
        <v>อัดอากาศ</v>
      </c>
      <c r="K12" s="152">
        <f t="shared" si="2"/>
        <v>0</v>
      </c>
    </row>
    <row r="13" spans="2:11" ht="26.25" customHeight="1" thickBot="1" x14ac:dyDescent="0.25">
      <c r="B13" s="299" t="s">
        <v>338</v>
      </c>
      <c r="C13" s="593">
        <f t="shared" si="0"/>
        <v>0</v>
      </c>
      <c r="D13" s="696"/>
      <c r="E13" s="574"/>
      <c r="F13" s="300"/>
      <c r="H13" s="152"/>
      <c r="J13" t="str">
        <f t="shared" si="1"/>
        <v>อื่นๆ</v>
      </c>
      <c r="K13" s="152">
        <f t="shared" si="2"/>
        <v>0</v>
      </c>
    </row>
    <row r="14" spans="2:11" ht="24.75" thickBot="1" x14ac:dyDescent="0.25">
      <c r="B14" s="153" t="s">
        <v>273</v>
      </c>
      <c r="C14" s="594">
        <f>'6.3.2) ไฟฟ้าปี xx'!G20</f>
        <v>0</v>
      </c>
      <c r="D14" s="595">
        <f>SUM(D8:D13)</f>
        <v>0</v>
      </c>
      <c r="E14" s="1115"/>
      <c r="F14" s="1116"/>
      <c r="H14" s="152"/>
    </row>
    <row r="15" spans="2:11" ht="23.25" customHeight="1" x14ac:dyDescent="0.2">
      <c r="B15" s="572" t="s">
        <v>63</v>
      </c>
      <c r="C15" s="571"/>
      <c r="D15" s="571"/>
      <c r="E15" s="571"/>
      <c r="F15" s="571"/>
    </row>
    <row r="16" spans="2:11" ht="14.25" x14ac:dyDescent="0.3">
      <c r="B16" s="33"/>
    </row>
  </sheetData>
  <mergeCells count="5">
    <mergeCell ref="B4:F4"/>
    <mergeCell ref="B6:B7"/>
    <mergeCell ref="C6:D6"/>
    <mergeCell ref="E6:F6"/>
    <mergeCell ref="E14:F14"/>
  </mergeCells>
  <phoneticPr fontId="18" type="noConversion"/>
  <printOptions horizontalCentered="1"/>
  <pageMargins left="0.6692913385826772" right="0.23622047244094491" top="0.78740157480314965" bottom="0.6692913385826772" header="0.51181102362204722" footer="0.31496062992125984"/>
  <pageSetup paperSize="9" scale="86" orientation="portrait" r:id="rId1"/>
  <headerFooter alignWithMargins="0">
    <oddFooter>&amp;C&amp;"CordiaUPC,ธรรมดา"&amp;14 50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1:N13"/>
  <sheetViews>
    <sheetView showGridLines="0" view="pageBreakPreview" zoomScaleNormal="100" zoomScaleSheetLayoutView="100" workbookViewId="0">
      <selection activeCell="F10" sqref="F10"/>
    </sheetView>
  </sheetViews>
  <sheetFormatPr defaultRowHeight="12.75" x14ac:dyDescent="0.2"/>
  <cols>
    <col min="1" max="1" width="2.140625" customWidth="1"/>
    <col min="2" max="2" width="18.42578125" customWidth="1"/>
    <col min="3" max="3" width="17.5703125" customWidth="1"/>
    <col min="4" max="4" width="20.140625" customWidth="1"/>
    <col min="5" max="5" width="19.5703125" customWidth="1"/>
    <col min="6" max="6" width="12.28515625" customWidth="1"/>
    <col min="7" max="7" width="13.7109375" customWidth="1"/>
    <col min="8" max="8" width="14.7109375" customWidth="1"/>
    <col min="9" max="9" width="2.42578125" customWidth="1"/>
    <col min="12" max="12" width="6.7109375" customWidth="1"/>
    <col min="13" max="13" width="12.5703125" customWidth="1"/>
  </cols>
  <sheetData>
    <row r="1" spans="2:14" ht="24" x14ac:dyDescent="0.55000000000000004">
      <c r="B1" s="28" t="s">
        <v>878</v>
      </c>
      <c r="C1" s="32"/>
    </row>
    <row r="2" spans="2:14" ht="15" x14ac:dyDescent="0.35">
      <c r="B2" s="50"/>
      <c r="C2" s="50"/>
    </row>
    <row r="3" spans="2:14" ht="24" x14ac:dyDescent="0.55000000000000004">
      <c r="B3" s="1290" t="s">
        <v>879</v>
      </c>
      <c r="C3" s="1290"/>
      <c r="D3" s="1093"/>
      <c r="E3" s="1093"/>
      <c r="F3" s="1093"/>
      <c r="G3" s="1093"/>
      <c r="H3" s="1093"/>
    </row>
    <row r="4" spans="2:14" ht="10.5" customHeight="1" thickBot="1" x14ac:dyDescent="0.55000000000000004">
      <c r="B4" s="118"/>
      <c r="C4" s="118"/>
      <c r="D4" s="118"/>
      <c r="E4" s="118"/>
      <c r="F4" s="118"/>
      <c r="G4" s="118"/>
      <c r="H4" s="118"/>
    </row>
    <row r="5" spans="2:14" ht="24" thickBot="1" x14ac:dyDescent="0.55000000000000004">
      <c r="B5" s="1117" t="s">
        <v>328</v>
      </c>
      <c r="C5" s="1124" t="s">
        <v>71</v>
      </c>
      <c r="D5" s="1119" t="s">
        <v>339</v>
      </c>
      <c r="E5" s="1120"/>
      <c r="F5" s="1121"/>
      <c r="G5" s="1110" t="s">
        <v>70</v>
      </c>
      <c r="H5" s="1114"/>
    </row>
    <row r="6" spans="2:14" ht="24" thickBot="1" x14ac:dyDescent="0.55000000000000004">
      <c r="B6" s="1118"/>
      <c r="C6" s="1125"/>
      <c r="D6" s="154" t="s">
        <v>340</v>
      </c>
      <c r="E6" s="154" t="s">
        <v>341</v>
      </c>
      <c r="F6" s="154" t="s">
        <v>332</v>
      </c>
      <c r="G6" s="570" t="s">
        <v>69</v>
      </c>
      <c r="H6" s="577" t="s">
        <v>602</v>
      </c>
    </row>
    <row r="7" spans="2:14" ht="24" x14ac:dyDescent="0.2">
      <c r="B7" s="301" t="s">
        <v>644</v>
      </c>
      <c r="C7" s="578"/>
      <c r="D7" s="581"/>
      <c r="E7" s="488"/>
      <c r="F7" s="489"/>
      <c r="G7" s="575"/>
      <c r="H7" s="576"/>
      <c r="M7" s="501" t="str">
        <f>+B7</f>
        <v>หม้อไอน้ำ</v>
      </c>
      <c r="N7" s="171">
        <f>+F7</f>
        <v>0</v>
      </c>
    </row>
    <row r="8" spans="2:14" ht="24" x14ac:dyDescent="0.2">
      <c r="B8" s="302" t="s">
        <v>645</v>
      </c>
      <c r="C8" s="483"/>
      <c r="D8" s="582"/>
      <c r="E8" s="490"/>
      <c r="F8" s="486"/>
      <c r="G8" s="573"/>
      <c r="H8" s="298"/>
      <c r="M8" s="501" t="str">
        <f>+B8</f>
        <v>เตาอุตสาหกรรม</v>
      </c>
      <c r="N8" s="171">
        <f>+F8</f>
        <v>0</v>
      </c>
    </row>
    <row r="9" spans="2:14" ht="24" x14ac:dyDescent="0.2">
      <c r="B9" s="302"/>
      <c r="C9" s="483"/>
      <c r="D9" s="582"/>
      <c r="E9" s="579"/>
      <c r="F9" s="485"/>
      <c r="G9" s="573"/>
      <c r="H9" s="298"/>
      <c r="M9" s="501">
        <f>+B9</f>
        <v>0</v>
      </c>
      <c r="N9" s="171">
        <f>+F9</f>
        <v>0</v>
      </c>
    </row>
    <row r="10" spans="2:14" ht="24" x14ac:dyDescent="0.2">
      <c r="B10" s="302"/>
      <c r="C10" s="483"/>
      <c r="D10" s="582"/>
      <c r="E10" s="579"/>
      <c r="F10" s="486"/>
      <c r="G10" s="573"/>
      <c r="H10" s="298"/>
      <c r="M10" s="501">
        <f>+B10</f>
        <v>0</v>
      </c>
      <c r="N10" s="171">
        <f>+F10</f>
        <v>0</v>
      </c>
    </row>
    <row r="11" spans="2:14" ht="24.75" thickBot="1" x14ac:dyDescent="0.25">
      <c r="B11" s="303"/>
      <c r="C11" s="484"/>
      <c r="D11" s="583"/>
      <c r="E11" s="580"/>
      <c r="F11" s="487"/>
      <c r="G11" s="573"/>
      <c r="H11" s="298"/>
      <c r="M11" s="501">
        <f>+B11</f>
        <v>0</v>
      </c>
      <c r="N11" s="171">
        <f>+F11</f>
        <v>0</v>
      </c>
    </row>
    <row r="12" spans="2:14" ht="24.75" thickBot="1" x14ac:dyDescent="0.25">
      <c r="B12" s="151" t="s">
        <v>273</v>
      </c>
      <c r="C12" s="697"/>
      <c r="D12" s="698"/>
      <c r="E12" s="155">
        <f>'6.3.3) เชื้อเพลิง xx'!R24</f>
        <v>0</v>
      </c>
      <c r="F12" s="342"/>
      <c r="G12" s="1122"/>
      <c r="H12" s="1123"/>
    </row>
    <row r="13" spans="2:14" ht="24" x14ac:dyDescent="0.55000000000000004">
      <c r="B13" s="34"/>
      <c r="C13" s="34"/>
    </row>
  </sheetData>
  <mergeCells count="6">
    <mergeCell ref="G12:H12"/>
    <mergeCell ref="B3:H3"/>
    <mergeCell ref="B5:B6"/>
    <mergeCell ref="D5:F5"/>
    <mergeCell ref="C5:C6"/>
    <mergeCell ref="G5:H5"/>
  </mergeCells>
  <phoneticPr fontId="18" type="noConversion"/>
  <printOptions horizontalCentered="1"/>
  <pageMargins left="0.74803149606299213" right="0.15748031496062992" top="0.9055118110236221" bottom="0.98425196850393704" header="0.51181102362204722" footer="0.51181102362204722"/>
  <pageSetup paperSize="9" scale="79" orientation="portrait" r:id="rId1"/>
  <headerFooter alignWithMargins="0">
    <oddFooter>&amp;C&amp;"CordiaUPC,ธรรมดา"&amp;14 51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B1:Z37"/>
  <sheetViews>
    <sheetView view="pageBreakPreview" zoomScaleNormal="100" zoomScaleSheetLayoutView="100" workbookViewId="0">
      <selection activeCell="S32" sqref="S32"/>
    </sheetView>
  </sheetViews>
  <sheetFormatPr defaultRowHeight="13.5" x14ac:dyDescent="0.25"/>
  <cols>
    <col min="1" max="1" width="1.28515625" style="787" customWidth="1"/>
    <col min="2" max="2" width="9.5703125" style="787" customWidth="1"/>
    <col min="3" max="3" width="3.28515625" style="787" customWidth="1"/>
    <col min="4" max="4" width="3.7109375" style="787" customWidth="1"/>
    <col min="5" max="5" width="12" style="787" customWidth="1"/>
    <col min="6" max="6" width="13.7109375" style="787" customWidth="1"/>
    <col min="7" max="7" width="10.28515625" style="787" customWidth="1"/>
    <col min="8" max="8" width="11.7109375" style="787" customWidth="1"/>
    <col min="9" max="9" width="6.7109375" style="787" customWidth="1"/>
    <col min="10" max="10" width="9.28515625" style="787" customWidth="1"/>
    <col min="11" max="11" width="11.42578125" style="787" customWidth="1"/>
    <col min="12" max="12" width="5.42578125" style="787" customWidth="1"/>
    <col min="13" max="13" width="18.28515625" style="787" customWidth="1"/>
    <col min="14" max="14" width="1.85546875" style="787" customWidth="1"/>
    <col min="15" max="15" width="9.140625" style="787"/>
    <col min="16" max="16" width="13.7109375" style="787" customWidth="1"/>
    <col min="17" max="17" width="17.5703125" style="787" customWidth="1"/>
    <col min="18" max="18" width="14.140625" style="787" customWidth="1"/>
    <col min="19" max="19" width="16.85546875" style="787" customWidth="1"/>
    <col min="20" max="23" width="9.42578125" style="787" customWidth="1"/>
    <col min="24" max="24" width="16.7109375" style="787" customWidth="1"/>
    <col min="25" max="28" width="9.42578125" style="787" customWidth="1"/>
    <col min="29" max="16384" width="9.140625" style="787"/>
  </cols>
  <sheetData>
    <row r="1" spans="2:26" ht="23.25" x14ac:dyDescent="0.35">
      <c r="B1" s="782"/>
      <c r="C1" s="783"/>
      <c r="D1" s="784"/>
      <c r="E1" s="785"/>
      <c r="F1" s="786"/>
      <c r="G1" s="786"/>
      <c r="H1" s="786"/>
      <c r="I1" s="786"/>
      <c r="J1" s="786"/>
      <c r="K1" s="782"/>
      <c r="L1" s="782"/>
      <c r="M1" s="782"/>
    </row>
    <row r="2" spans="2:26" ht="21" x14ac:dyDescent="0.35">
      <c r="B2" s="782"/>
      <c r="C2" s="783"/>
      <c r="D2" s="783"/>
      <c r="E2" s="785"/>
      <c r="F2" s="786"/>
      <c r="G2" s="786"/>
      <c r="H2" s="786"/>
      <c r="I2" s="786"/>
      <c r="J2" s="786"/>
      <c r="K2" s="782"/>
      <c r="L2" s="782"/>
      <c r="M2" s="782"/>
    </row>
    <row r="3" spans="2:26" ht="21" x14ac:dyDescent="0.35">
      <c r="B3" s="782"/>
      <c r="C3" s="783"/>
      <c r="D3" s="783"/>
      <c r="E3" s="785"/>
      <c r="F3" s="786"/>
      <c r="G3" s="786"/>
      <c r="H3" s="786"/>
      <c r="I3" s="786"/>
      <c r="J3" s="786"/>
      <c r="K3" s="782"/>
      <c r="L3" s="782"/>
      <c r="M3" s="782"/>
      <c r="P3" s="787" t="s">
        <v>870</v>
      </c>
      <c r="R3" s="787" t="s">
        <v>869</v>
      </c>
    </row>
    <row r="4" spans="2:26" ht="21" x14ac:dyDescent="0.35">
      <c r="B4" s="782"/>
      <c r="C4" s="783"/>
      <c r="D4" s="783"/>
      <c r="E4" s="785"/>
      <c r="F4" s="786"/>
      <c r="G4" s="786"/>
      <c r="H4" s="786"/>
      <c r="I4" s="786"/>
      <c r="J4" s="786"/>
      <c r="K4" s="782"/>
      <c r="L4" s="782"/>
      <c r="M4" s="782"/>
      <c r="P4" s="787" t="s">
        <v>22</v>
      </c>
      <c r="Q4" s="791">
        <f>+Y21*3.6</f>
        <v>0</v>
      </c>
      <c r="R4" s="787" t="s">
        <v>22</v>
      </c>
      <c r="S4" s="791">
        <f>+Z21*3.6</f>
        <v>0</v>
      </c>
    </row>
    <row r="5" spans="2:26" ht="21" x14ac:dyDescent="0.35">
      <c r="B5" s="782"/>
      <c r="C5" s="783"/>
      <c r="D5" s="783"/>
      <c r="E5" s="785"/>
      <c r="F5" s="786"/>
      <c r="G5" s="786"/>
      <c r="H5" s="786"/>
      <c r="I5" s="786"/>
      <c r="J5" s="786"/>
      <c r="K5" s="782"/>
      <c r="L5" s="782"/>
      <c r="M5" s="782"/>
      <c r="P5" s="787" t="s">
        <v>23</v>
      </c>
      <c r="Q5" s="791">
        <f>+X33</f>
        <v>0</v>
      </c>
      <c r="R5" s="787" t="s">
        <v>23</v>
      </c>
      <c r="S5" s="791">
        <f>+Y33</f>
        <v>0</v>
      </c>
    </row>
    <row r="6" spans="2:26" ht="21" x14ac:dyDescent="0.35">
      <c r="B6" s="782"/>
      <c r="C6" s="783"/>
      <c r="D6" s="783"/>
      <c r="E6" s="785"/>
      <c r="F6" s="786"/>
      <c r="G6" s="786"/>
      <c r="H6" s="786"/>
      <c r="I6" s="786"/>
      <c r="J6" s="786"/>
      <c r="K6" s="782"/>
      <c r="L6" s="782"/>
      <c r="M6" s="782"/>
    </row>
    <row r="7" spans="2:26" ht="21" x14ac:dyDescent="0.35">
      <c r="B7" s="782"/>
      <c r="C7" s="783"/>
      <c r="D7" s="783"/>
      <c r="E7" s="785"/>
      <c r="F7" s="786"/>
      <c r="G7" s="786"/>
      <c r="H7" s="786"/>
      <c r="I7" s="786"/>
      <c r="J7" s="786"/>
      <c r="K7" s="782"/>
      <c r="L7" s="782"/>
      <c r="M7" s="782"/>
    </row>
    <row r="8" spans="2:26" ht="21" x14ac:dyDescent="0.35">
      <c r="B8" s="782"/>
      <c r="C8" s="783"/>
      <c r="D8" s="783"/>
      <c r="E8" s="785"/>
      <c r="F8" s="786"/>
      <c r="G8" s="786"/>
      <c r="H8" s="786"/>
      <c r="I8" s="786"/>
      <c r="J8" s="786"/>
      <c r="K8" s="782"/>
      <c r="L8" s="782"/>
      <c r="M8" s="782"/>
    </row>
    <row r="9" spans="2:26" ht="21" x14ac:dyDescent="0.35">
      <c r="B9" s="782"/>
      <c r="C9" s="783"/>
      <c r="D9" s="783"/>
      <c r="E9" s="785"/>
      <c r="F9" s="786"/>
      <c r="G9" s="786"/>
      <c r="H9" s="786"/>
      <c r="I9" s="786"/>
      <c r="J9" s="786"/>
      <c r="K9" s="782"/>
      <c r="L9" s="782"/>
      <c r="M9" s="782"/>
    </row>
    <row r="10" spans="2:26" ht="21" x14ac:dyDescent="0.35">
      <c r="B10" s="782"/>
      <c r="C10" s="783"/>
      <c r="D10" s="783"/>
      <c r="E10" s="786" t="s">
        <v>880</v>
      </c>
      <c r="F10" s="786"/>
      <c r="G10" s="786"/>
      <c r="H10" s="786"/>
      <c r="I10" s="786"/>
      <c r="J10" s="786" t="s">
        <v>881</v>
      </c>
      <c r="K10" s="782"/>
      <c r="L10" s="782"/>
      <c r="M10" s="782"/>
    </row>
    <row r="11" spans="2:26" ht="11.25" customHeight="1" x14ac:dyDescent="0.35">
      <c r="B11" s="782"/>
      <c r="C11" s="783"/>
      <c r="D11" s="783"/>
      <c r="E11" s="785"/>
      <c r="F11" s="786"/>
      <c r="G11" s="786"/>
      <c r="H11" s="786"/>
      <c r="I11" s="786"/>
      <c r="J11" s="785"/>
      <c r="K11" s="782"/>
      <c r="L11" s="782"/>
      <c r="M11" s="782"/>
    </row>
    <row r="12" spans="2:26" ht="23.25" x14ac:dyDescent="0.35">
      <c r="B12" s="782"/>
      <c r="C12" s="783"/>
      <c r="D12" s="1315" t="s">
        <v>882</v>
      </c>
      <c r="E12" s="1315"/>
      <c r="F12" s="1315"/>
      <c r="G12" s="1315"/>
      <c r="H12" s="1315"/>
      <c r="I12" s="1315"/>
      <c r="J12" s="1315"/>
      <c r="K12" s="1315"/>
      <c r="L12" s="1315"/>
      <c r="M12" s="1315"/>
    </row>
    <row r="14" spans="2:26" ht="21" x14ac:dyDescent="0.35">
      <c r="B14" s="782"/>
      <c r="C14" s="783"/>
      <c r="D14" s="783"/>
      <c r="E14" s="783"/>
      <c r="F14" s="782"/>
      <c r="G14" s="782"/>
      <c r="H14" s="782"/>
      <c r="I14" s="782"/>
      <c r="J14" s="782"/>
      <c r="K14" s="782"/>
      <c r="L14" s="782"/>
      <c r="M14" s="782"/>
      <c r="O14" s="788"/>
      <c r="Y14" s="787" t="s">
        <v>870</v>
      </c>
      <c r="Z14" s="787" t="s">
        <v>869</v>
      </c>
    </row>
    <row r="15" spans="2:26" ht="23.25" x14ac:dyDescent="0.35">
      <c r="B15" s="782"/>
      <c r="C15" s="783"/>
      <c r="D15" s="783"/>
      <c r="E15" s="784"/>
      <c r="F15" s="786"/>
      <c r="G15" s="786"/>
      <c r="H15" s="786"/>
      <c r="I15" s="786"/>
      <c r="J15" s="786"/>
      <c r="K15" s="782"/>
      <c r="L15" s="782"/>
      <c r="M15" s="782"/>
      <c r="X15" s="787" t="s">
        <v>333</v>
      </c>
      <c r="Y15" s="789">
        <f>'สัดส่วนไฟฟ้า ww'!C8</f>
        <v>0</v>
      </c>
      <c r="Z15" s="787">
        <f>'6.3.5) สัดส่วนไฟฟ้า xx'!C8</f>
        <v>0</v>
      </c>
    </row>
    <row r="16" spans="2:26" ht="21" x14ac:dyDescent="0.35">
      <c r="B16" s="782"/>
      <c r="C16" s="783"/>
      <c r="D16" s="783"/>
      <c r="E16" s="785"/>
      <c r="F16" s="786"/>
      <c r="G16" s="786"/>
      <c r="H16" s="786"/>
      <c r="I16" s="786"/>
      <c r="J16" s="786"/>
      <c r="K16" s="782"/>
      <c r="L16" s="782"/>
      <c r="M16" s="782"/>
      <c r="X16" s="787" t="s">
        <v>632</v>
      </c>
      <c r="Y16" s="789">
        <f>'สัดส่วนไฟฟ้า ww'!C9</f>
        <v>0</v>
      </c>
      <c r="Z16" s="787">
        <f>'6.3.5) สัดส่วนไฟฟ้า xx'!C9</f>
        <v>0</v>
      </c>
    </row>
    <row r="17" spans="2:26" ht="21" x14ac:dyDescent="0.35">
      <c r="B17" s="782"/>
      <c r="C17" s="783"/>
      <c r="D17" s="783"/>
      <c r="E17" s="785"/>
      <c r="F17" s="786"/>
      <c r="G17" s="786"/>
      <c r="H17" s="786"/>
      <c r="I17" s="786"/>
      <c r="J17" s="786"/>
      <c r="K17" s="782"/>
      <c r="L17" s="782"/>
      <c r="M17" s="782"/>
      <c r="R17" s="789"/>
      <c r="S17" s="789"/>
      <c r="T17" s="789"/>
      <c r="U17" s="789"/>
      <c r="V17" s="789"/>
      <c r="W17" s="789"/>
      <c r="X17" s="787" t="s">
        <v>335</v>
      </c>
      <c r="Y17" s="789">
        <f>'สัดส่วนไฟฟ้า ww'!C10</f>
        <v>0</v>
      </c>
      <c r="Z17" s="787">
        <f>'6.3.5) สัดส่วนไฟฟ้า xx'!C10</f>
        <v>0</v>
      </c>
    </row>
    <row r="18" spans="2:26" ht="21" x14ac:dyDescent="0.35">
      <c r="B18" s="782"/>
      <c r="C18" s="783"/>
      <c r="D18" s="783"/>
      <c r="E18" s="785"/>
      <c r="F18" s="786"/>
      <c r="G18" s="786"/>
      <c r="H18" s="786"/>
      <c r="I18" s="786"/>
      <c r="J18" s="786"/>
      <c r="K18" s="782"/>
      <c r="L18" s="782"/>
      <c r="M18" s="782"/>
      <c r="X18" s="787" t="s">
        <v>336</v>
      </c>
      <c r="Y18" s="789">
        <f>'สัดส่วนไฟฟ้า ww'!C11</f>
        <v>0</v>
      </c>
      <c r="Z18" s="787">
        <f>'6.3.5) สัดส่วนไฟฟ้า xx'!C11</f>
        <v>0</v>
      </c>
    </row>
    <row r="19" spans="2:26" ht="21" x14ac:dyDescent="0.35">
      <c r="B19" s="782"/>
      <c r="C19" s="783"/>
      <c r="D19" s="783"/>
      <c r="E19" s="785"/>
      <c r="F19" s="786"/>
      <c r="G19" s="786"/>
      <c r="H19" s="786"/>
      <c r="I19" s="786"/>
      <c r="J19" s="786"/>
      <c r="K19" s="782"/>
      <c r="L19" s="782"/>
      <c r="M19" s="782"/>
      <c r="X19" s="787" t="s">
        <v>337</v>
      </c>
      <c r="Y19" s="789">
        <f>'สัดส่วนไฟฟ้า ww'!C12</f>
        <v>0</v>
      </c>
      <c r="Z19" s="787">
        <f>'6.3.5) สัดส่วนไฟฟ้า xx'!C12</f>
        <v>0</v>
      </c>
    </row>
    <row r="20" spans="2:26" ht="21" x14ac:dyDescent="0.35">
      <c r="B20" s="782"/>
      <c r="C20" s="783"/>
      <c r="D20" s="783"/>
      <c r="E20" s="785"/>
      <c r="F20" s="786"/>
      <c r="G20" s="786"/>
      <c r="H20" s="786"/>
      <c r="I20" s="786"/>
      <c r="J20" s="786"/>
      <c r="K20" s="782"/>
      <c r="L20" s="782"/>
      <c r="M20" s="782"/>
      <c r="X20" s="787" t="s">
        <v>338</v>
      </c>
      <c r="Y20" s="789">
        <f>'สัดส่วนไฟฟ้า ww'!C13</f>
        <v>0</v>
      </c>
      <c r="Z20" s="787">
        <f>'6.3.5) สัดส่วนไฟฟ้า xx'!C13</f>
        <v>0</v>
      </c>
    </row>
    <row r="21" spans="2:26" ht="21" x14ac:dyDescent="0.35">
      <c r="B21" s="782"/>
      <c r="C21" s="783"/>
      <c r="D21" s="783"/>
      <c r="E21" s="785"/>
      <c r="F21" s="786"/>
      <c r="G21" s="786"/>
      <c r="H21" s="786"/>
      <c r="I21" s="786"/>
      <c r="J21" s="786"/>
      <c r="K21" s="782"/>
      <c r="L21" s="782"/>
      <c r="M21" s="782"/>
      <c r="X21" s="787" t="s">
        <v>273</v>
      </c>
      <c r="Y21" s="789">
        <f>'สัดส่วนไฟฟ้า ww'!C14</f>
        <v>0</v>
      </c>
      <c r="Z21" s="787">
        <f>'6.3.5) สัดส่วนไฟฟ้า xx'!C14</f>
        <v>0</v>
      </c>
    </row>
    <row r="22" spans="2:26" ht="21" x14ac:dyDescent="0.35">
      <c r="B22" s="782"/>
      <c r="C22" s="783"/>
      <c r="D22" s="783"/>
      <c r="E22" s="785"/>
      <c r="F22" s="786"/>
      <c r="G22" s="786"/>
      <c r="H22" s="786"/>
      <c r="I22" s="786"/>
      <c r="J22" s="786"/>
      <c r="K22" s="782"/>
      <c r="L22" s="782"/>
      <c r="M22" s="782"/>
    </row>
    <row r="23" spans="2:26" ht="21" x14ac:dyDescent="0.35">
      <c r="B23" s="782"/>
      <c r="C23" s="783"/>
      <c r="D23" s="783"/>
      <c r="E23" s="785"/>
      <c r="F23" s="786"/>
      <c r="G23" s="786"/>
      <c r="H23" s="786"/>
      <c r="I23" s="786"/>
      <c r="J23" s="786"/>
      <c r="K23" s="782"/>
      <c r="L23" s="782"/>
      <c r="M23" s="782"/>
    </row>
    <row r="24" spans="2:26" ht="21" x14ac:dyDescent="0.35">
      <c r="B24" s="782"/>
      <c r="C24" s="783"/>
      <c r="D24" s="783"/>
      <c r="E24" s="785"/>
      <c r="F24" s="786"/>
      <c r="G24" s="786"/>
      <c r="H24" s="786"/>
      <c r="I24" s="786"/>
      <c r="J24" s="786"/>
      <c r="K24" s="782"/>
      <c r="L24" s="782"/>
      <c r="M24" s="782"/>
    </row>
    <row r="25" spans="2:26" ht="23.25" x14ac:dyDescent="0.35">
      <c r="B25" s="782"/>
      <c r="C25" s="783"/>
      <c r="D25" s="784" t="s">
        <v>883</v>
      </c>
      <c r="E25" s="785"/>
      <c r="F25" s="786"/>
      <c r="G25" s="786"/>
      <c r="H25" s="786"/>
      <c r="I25" s="786"/>
      <c r="J25" s="786"/>
      <c r="K25" s="786"/>
      <c r="L25" s="786"/>
      <c r="M25" s="782"/>
    </row>
    <row r="26" spans="2:26" ht="23.25" x14ac:dyDescent="0.35">
      <c r="B26" s="782"/>
      <c r="C26" s="783"/>
      <c r="D26" s="784"/>
      <c r="E26" s="785"/>
      <c r="F26" s="786"/>
      <c r="G26" s="786"/>
      <c r="H26" s="786"/>
      <c r="I26" s="786"/>
      <c r="J26" s="786"/>
      <c r="K26" s="782"/>
      <c r="L26" s="782"/>
      <c r="M26" s="782"/>
    </row>
    <row r="27" spans="2:26" ht="21" x14ac:dyDescent="0.35">
      <c r="B27" s="782"/>
      <c r="C27" s="783"/>
      <c r="D27" s="783"/>
      <c r="E27" s="783"/>
      <c r="F27" s="782"/>
      <c r="G27" s="782"/>
      <c r="H27" s="782"/>
      <c r="I27" s="782"/>
      <c r="J27" s="782"/>
      <c r="K27" s="782"/>
      <c r="L27" s="782"/>
      <c r="M27" s="782"/>
      <c r="T27" s="790"/>
    </row>
    <row r="28" spans="2:26" ht="23.25" x14ac:dyDescent="0.35">
      <c r="B28" s="782"/>
      <c r="C28" s="783"/>
      <c r="D28" s="783"/>
      <c r="E28" s="784"/>
      <c r="F28" s="786"/>
      <c r="G28" s="786"/>
      <c r="H28" s="786"/>
      <c r="I28" s="786"/>
      <c r="J28" s="786"/>
      <c r="K28" s="782"/>
      <c r="L28" s="782"/>
      <c r="M28" s="782"/>
      <c r="X28" s="787" t="s">
        <v>870</v>
      </c>
      <c r="Y28" s="787" t="s">
        <v>869</v>
      </c>
    </row>
    <row r="29" spans="2:26" ht="23.25" x14ac:dyDescent="0.35">
      <c r="B29" s="782"/>
      <c r="C29" s="783"/>
      <c r="D29" s="783"/>
      <c r="E29" s="784"/>
      <c r="F29" s="786"/>
      <c r="G29" s="786"/>
      <c r="H29" s="786"/>
      <c r="I29" s="786"/>
      <c r="J29" s="786"/>
      <c r="K29" s="782"/>
      <c r="L29" s="782"/>
      <c r="M29" s="782"/>
      <c r="R29" s="789"/>
      <c r="S29" s="789"/>
      <c r="T29" s="789"/>
      <c r="U29" s="789"/>
      <c r="V29" s="789"/>
      <c r="W29" s="789"/>
      <c r="X29" s="787" t="s">
        <v>870</v>
      </c>
      <c r="Z29" s="789"/>
    </row>
    <row r="30" spans="2:26" ht="23.25" x14ac:dyDescent="0.35">
      <c r="B30" s="782"/>
      <c r="C30" s="783"/>
      <c r="D30" s="783"/>
      <c r="E30" s="784"/>
      <c r="F30" s="786"/>
      <c r="G30" s="786"/>
      <c r="H30" s="786"/>
      <c r="I30" s="786"/>
      <c r="J30" s="786"/>
      <c r="K30" s="782"/>
      <c r="L30" s="782"/>
      <c r="M30" s="782"/>
      <c r="R30" s="789"/>
      <c r="X30" s="787" t="s">
        <v>869</v>
      </c>
      <c r="Z30" s="789"/>
    </row>
    <row r="31" spans="2:26" ht="23.25" x14ac:dyDescent="0.35">
      <c r="B31" s="782"/>
      <c r="C31" s="783"/>
      <c r="D31" s="783"/>
      <c r="E31" s="784"/>
      <c r="F31" s="786"/>
      <c r="G31" s="786"/>
      <c r="H31" s="786"/>
      <c r="I31" s="786"/>
      <c r="J31" s="786"/>
      <c r="K31" s="782"/>
      <c r="L31" s="782"/>
      <c r="M31" s="782"/>
      <c r="X31" s="787">
        <f>สัดส่วนเชื้อเพลิงww!B9</f>
        <v>0</v>
      </c>
      <c r="Y31" s="789">
        <f>สัดส่วนเชื้อเพลิงww!E12</f>
        <v>0</v>
      </c>
      <c r="Z31" s="789"/>
    </row>
    <row r="32" spans="2:26" ht="23.25" x14ac:dyDescent="0.35">
      <c r="B32" s="782"/>
      <c r="C32" s="783"/>
      <c r="D32" s="783"/>
      <c r="E32" s="784"/>
      <c r="F32" s="786"/>
      <c r="G32" s="786"/>
      <c r="H32" s="786"/>
      <c r="I32" s="786"/>
      <c r="J32" s="786"/>
      <c r="K32" s="782"/>
      <c r="L32" s="782"/>
      <c r="M32" s="782"/>
      <c r="X32" s="787">
        <f>สัดส่วนเชื้อเพลิงww!B10</f>
        <v>0</v>
      </c>
      <c r="Y32" s="789">
        <f>'6.3.6) สัดส่วนเชื้อเพลิง xx'!E12</f>
        <v>0</v>
      </c>
      <c r="Z32" s="789"/>
    </row>
    <row r="33" spans="2:26" ht="23.25" x14ac:dyDescent="0.35">
      <c r="B33" s="782"/>
      <c r="C33" s="783"/>
      <c r="D33" s="783"/>
      <c r="E33" s="784"/>
      <c r="F33" s="786"/>
      <c r="G33" s="786"/>
      <c r="H33" s="786"/>
      <c r="I33" s="786"/>
      <c r="J33" s="786"/>
      <c r="K33" s="782"/>
      <c r="L33" s="782"/>
      <c r="M33" s="782"/>
      <c r="W33" s="787" t="s">
        <v>273</v>
      </c>
      <c r="X33" s="787">
        <f>+สัดส่วนเชื้อเพลิงww!E12</f>
        <v>0</v>
      </c>
      <c r="Y33" s="787">
        <f>+'6.3.6) สัดส่วนเชื้อเพลิง xx'!E12</f>
        <v>0</v>
      </c>
      <c r="Z33" s="791"/>
    </row>
    <row r="34" spans="2:26" ht="23.25" x14ac:dyDescent="0.35">
      <c r="B34" s="782"/>
      <c r="C34" s="783"/>
      <c r="D34" s="783"/>
      <c r="E34" s="784"/>
      <c r="F34" s="786"/>
      <c r="G34" s="786"/>
      <c r="H34" s="786"/>
      <c r="I34" s="786"/>
      <c r="J34" s="786"/>
      <c r="K34" s="782"/>
      <c r="L34" s="782"/>
      <c r="M34" s="782"/>
    </row>
    <row r="35" spans="2:26" ht="23.25" x14ac:dyDescent="0.35">
      <c r="B35" s="782"/>
      <c r="C35" s="783"/>
      <c r="D35" s="784" t="s">
        <v>884</v>
      </c>
      <c r="E35" s="784"/>
      <c r="F35" s="786"/>
      <c r="G35" s="786"/>
      <c r="H35" s="786"/>
      <c r="I35" s="786"/>
      <c r="J35" s="786"/>
      <c r="K35" s="786"/>
      <c r="L35" s="786"/>
      <c r="M35" s="782"/>
    </row>
    <row r="36" spans="2:26" ht="23.25" x14ac:dyDescent="0.35">
      <c r="B36" s="782"/>
      <c r="C36" s="783"/>
      <c r="D36" s="783"/>
      <c r="E36" s="784"/>
      <c r="F36" s="786"/>
      <c r="G36" s="786"/>
      <c r="H36" s="786"/>
      <c r="I36" s="786"/>
      <c r="J36" s="786"/>
      <c r="K36" s="782"/>
      <c r="L36" s="782"/>
      <c r="M36" s="782"/>
    </row>
    <row r="37" spans="2:26" ht="21" x14ac:dyDescent="0.35">
      <c r="C37" s="785"/>
    </row>
  </sheetData>
  <mergeCells count="1">
    <mergeCell ref="D12:M12"/>
  </mergeCells>
  <phoneticPr fontId="18" type="noConversion"/>
  <pageMargins left="0.43307086614173229" right="0.27559055118110237" top="0.51181102362204722" bottom="0.74803149606299213" header="0.31496062992125984" footer="0.31496062992125984"/>
  <pageSetup paperSize="9" scale="85" orientation="portrait" verticalDpi="300" r:id="rId1"/>
  <headerFooter>
    <oddFooter>&amp;C&amp;"CordiaUPC,ธรรมดา"&amp;14 52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B1:AF39"/>
  <sheetViews>
    <sheetView showGridLines="0" view="pageBreakPreview" zoomScaleNormal="100" zoomScaleSheetLayoutView="100" workbookViewId="0">
      <selection activeCell="I15" sqref="I15"/>
    </sheetView>
  </sheetViews>
  <sheetFormatPr defaultRowHeight="12.75" x14ac:dyDescent="0.2"/>
  <cols>
    <col min="1" max="1" width="2.5703125" customWidth="1"/>
    <col min="3" max="3" width="17.85546875" customWidth="1"/>
    <col min="4" max="4" width="18" customWidth="1"/>
    <col min="5" max="5" width="20.5703125" customWidth="1"/>
    <col min="6" max="6" width="16.28515625" customWidth="1"/>
    <col min="8" max="8" width="17.85546875" customWidth="1"/>
    <col min="9" max="9" width="18" customWidth="1"/>
    <col min="10" max="10" width="16.5703125" customWidth="1"/>
    <col min="11" max="11" width="16" customWidth="1"/>
    <col min="12" max="12" width="1.28515625" customWidth="1"/>
    <col min="17" max="17" width="8.28515625" customWidth="1"/>
    <col min="18" max="18" width="11.28515625" customWidth="1"/>
    <col min="19" max="19" width="9.28515625" customWidth="1"/>
    <col min="20" max="24" width="8.28515625" customWidth="1"/>
    <col min="25" max="25" width="11.42578125" customWidth="1"/>
    <col min="26" max="27" width="8.7109375" customWidth="1"/>
    <col min="28" max="28" width="12.5703125" customWidth="1"/>
    <col min="29" max="30" width="9.28515625" customWidth="1"/>
    <col min="31" max="31" width="12.85546875" customWidth="1"/>
  </cols>
  <sheetData>
    <row r="1" spans="2:32" ht="23.25" x14ac:dyDescent="0.5">
      <c r="B1" s="28" t="s">
        <v>810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2:32" ht="7.5" customHeight="1" x14ac:dyDescent="0.5"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2:32" ht="24.75" thickBot="1" x14ac:dyDescent="0.6">
      <c r="B3" s="1137" t="s">
        <v>885</v>
      </c>
      <c r="C3" s="1136"/>
      <c r="D3" s="1136"/>
      <c r="E3" s="1136"/>
      <c r="F3" s="1136"/>
      <c r="G3" s="1290"/>
      <c r="H3" s="1093"/>
      <c r="I3" s="1093"/>
      <c r="J3" s="1093"/>
      <c r="K3" s="1093"/>
      <c r="M3" s="699" t="s">
        <v>708</v>
      </c>
    </row>
    <row r="4" spans="2:32" ht="50.25" customHeight="1" thickBot="1" x14ac:dyDescent="0.5">
      <c r="B4" s="1138" t="s">
        <v>275</v>
      </c>
      <c r="C4" s="160" t="s">
        <v>243</v>
      </c>
      <c r="D4" s="1141" t="s">
        <v>344</v>
      </c>
      <c r="E4" s="1142"/>
      <c r="F4" s="167" t="s">
        <v>345</v>
      </c>
      <c r="G4" s="1138" t="s">
        <v>275</v>
      </c>
      <c r="H4" s="160" t="s">
        <v>243</v>
      </c>
      <c r="I4" s="1141" t="s">
        <v>344</v>
      </c>
      <c r="J4" s="1142"/>
      <c r="K4" s="167" t="s">
        <v>345</v>
      </c>
      <c r="AF4" s="341" t="s">
        <v>551</v>
      </c>
    </row>
    <row r="5" spans="2:32" ht="25.5" customHeight="1" x14ac:dyDescent="0.2">
      <c r="B5" s="1139"/>
      <c r="C5" s="157" t="s">
        <v>589</v>
      </c>
      <c r="D5" s="157" t="s">
        <v>346</v>
      </c>
      <c r="E5" s="165" t="s">
        <v>347</v>
      </c>
      <c r="F5" s="1143" t="s">
        <v>299</v>
      </c>
      <c r="G5" s="1139"/>
      <c r="H5" s="157" t="s">
        <v>589</v>
      </c>
      <c r="I5" s="157" t="s">
        <v>346</v>
      </c>
      <c r="J5" s="165" t="s">
        <v>347</v>
      </c>
      <c r="K5" s="1143" t="s">
        <v>299</v>
      </c>
    </row>
    <row r="6" spans="2:32" ht="48" customHeight="1" thickBot="1" x14ac:dyDescent="0.25">
      <c r="B6" s="1140"/>
      <c r="C6" s="161"/>
      <c r="D6" s="162" t="s">
        <v>290</v>
      </c>
      <c r="E6" s="166" t="s">
        <v>300</v>
      </c>
      <c r="F6" s="1144"/>
      <c r="G6" s="1140"/>
      <c r="H6" s="161"/>
      <c r="I6" s="162" t="s">
        <v>290</v>
      </c>
      <c r="J6" s="166" t="s">
        <v>300</v>
      </c>
      <c r="K6" s="1144"/>
    </row>
    <row r="7" spans="2:32" ht="21.75" x14ac:dyDescent="0.5">
      <c r="B7" s="307" t="s">
        <v>838</v>
      </c>
      <c r="C7" s="159">
        <f>'4.1.1)ข้อมูลการผลิตปี ww'!C33</f>
        <v>0</v>
      </c>
      <c r="D7" s="159">
        <f>'ไฟฟ้าปี ww'!G8</f>
        <v>0</v>
      </c>
      <c r="E7" s="454">
        <f>'เชื้อเพลิง ww'!R65</f>
        <v>0</v>
      </c>
      <c r="F7" s="717" t="e">
        <f>((D7*3.6)+E7)/C7</f>
        <v>#DIV/0!</v>
      </c>
      <c r="G7" s="307" t="s">
        <v>887</v>
      </c>
      <c r="H7" s="159">
        <f>'6.3.1) ข้อมูลการผลิตปี xx'!C33</f>
        <v>0</v>
      </c>
      <c r="I7" s="159">
        <f>'6.3.2) ไฟฟ้าปี xx'!G8</f>
        <v>0</v>
      </c>
      <c r="J7" s="454">
        <f>'6.3.3) เชื้อเพลิง xx'!D66</f>
        <v>0</v>
      </c>
      <c r="K7" s="778" t="e">
        <f>((I7*3.6)+J7)/H7</f>
        <v>#DIV/0!</v>
      </c>
      <c r="N7" s="94" t="e">
        <f>MIN(F7:F18)</f>
        <v>#DIV/0!</v>
      </c>
      <c r="O7" s="340" t="str">
        <f>+B7</f>
        <v>ม.ค. ww</v>
      </c>
      <c r="P7" t="e">
        <f>+F7</f>
        <v>#DIV/0!</v>
      </c>
    </row>
    <row r="8" spans="2:32" ht="21.75" x14ac:dyDescent="0.5">
      <c r="B8" s="308" t="s">
        <v>839</v>
      </c>
      <c r="C8" s="156">
        <f>'4.1.1)ข้อมูลการผลิตปี ww'!C34</f>
        <v>0</v>
      </c>
      <c r="D8" s="159">
        <f>'ไฟฟ้าปี ww'!G9</f>
        <v>0</v>
      </c>
      <c r="E8" s="454">
        <f>'เชื้อเพลิง ww'!R66</f>
        <v>0</v>
      </c>
      <c r="F8" s="381" t="e">
        <f t="shared" ref="F8:F18" si="0">((D8*3.6)+E8)/C8</f>
        <v>#DIV/0!</v>
      </c>
      <c r="G8" s="308" t="s">
        <v>886</v>
      </c>
      <c r="H8" s="156">
        <f>'6.3.1) ข้อมูลการผลิตปี xx'!C34</f>
        <v>0</v>
      </c>
      <c r="I8" s="159">
        <f>'6.3.2) ไฟฟ้าปี xx'!G9</f>
        <v>0</v>
      </c>
      <c r="J8" s="454">
        <f>'6.3.3) เชื้อเพลิง xx'!D67</f>
        <v>0</v>
      </c>
      <c r="K8" s="381" t="e">
        <f t="shared" ref="K8:K18" si="1">((I8*3.6)+J8)/H8</f>
        <v>#DIV/0!</v>
      </c>
      <c r="N8" t="e">
        <f>N7</f>
        <v>#DIV/0!</v>
      </c>
      <c r="O8" s="340" t="str">
        <f t="shared" ref="O8:O18" si="2">+B8</f>
        <v>ก.พ. ww</v>
      </c>
      <c r="P8" t="e">
        <f t="shared" ref="P8:P18" si="3">+F8</f>
        <v>#DIV/0!</v>
      </c>
    </row>
    <row r="9" spans="2:32" ht="21.75" x14ac:dyDescent="0.5">
      <c r="B9" s="308" t="s">
        <v>840</v>
      </c>
      <c r="C9" s="156">
        <f>'4.1.1)ข้อมูลการผลิตปี ww'!C35</f>
        <v>0</v>
      </c>
      <c r="D9" s="159">
        <f>'ไฟฟ้าปี ww'!G10</f>
        <v>0</v>
      </c>
      <c r="E9" s="454">
        <f>'เชื้อเพลิง ww'!R67</f>
        <v>0</v>
      </c>
      <c r="F9" s="381" t="e">
        <f t="shared" si="0"/>
        <v>#DIV/0!</v>
      </c>
      <c r="G9" s="308" t="s">
        <v>888</v>
      </c>
      <c r="H9" s="156">
        <f>'6.3.1) ข้อมูลการผลิตปี xx'!C35</f>
        <v>0</v>
      </c>
      <c r="I9" s="159">
        <f>'6.3.2) ไฟฟ้าปี xx'!G10</f>
        <v>0</v>
      </c>
      <c r="J9" s="454">
        <f>'6.3.3) เชื้อเพลิง xx'!D68</f>
        <v>0</v>
      </c>
      <c r="K9" s="381" t="e">
        <f t="shared" si="1"/>
        <v>#DIV/0!</v>
      </c>
      <c r="N9" t="e">
        <f t="shared" ref="N9:N18" si="4">N8</f>
        <v>#DIV/0!</v>
      </c>
      <c r="O9" s="340" t="str">
        <f t="shared" si="2"/>
        <v>มี.ค. ww</v>
      </c>
      <c r="P9" t="e">
        <f t="shared" si="3"/>
        <v>#DIV/0!</v>
      </c>
    </row>
    <row r="10" spans="2:32" ht="21.75" x14ac:dyDescent="0.5">
      <c r="B10" s="308" t="s">
        <v>841</v>
      </c>
      <c r="C10" s="156">
        <f>'4.1.1)ข้อมูลการผลิตปี ww'!C36</f>
        <v>0</v>
      </c>
      <c r="D10" s="159">
        <f>'ไฟฟ้าปี ww'!G11</f>
        <v>0</v>
      </c>
      <c r="E10" s="454">
        <f>'เชื้อเพลิง ww'!R68</f>
        <v>0</v>
      </c>
      <c r="F10" s="381" t="e">
        <f t="shared" si="0"/>
        <v>#DIV/0!</v>
      </c>
      <c r="G10" s="308" t="s">
        <v>889</v>
      </c>
      <c r="H10" s="156">
        <f>'6.3.1) ข้อมูลการผลิตปี xx'!C36</f>
        <v>0</v>
      </c>
      <c r="I10" s="159">
        <f>'6.3.2) ไฟฟ้าปี xx'!G11</f>
        <v>0</v>
      </c>
      <c r="J10" s="454">
        <f>'6.3.3) เชื้อเพลิง xx'!D69</f>
        <v>0</v>
      </c>
      <c r="K10" s="381" t="e">
        <f t="shared" si="1"/>
        <v>#DIV/0!</v>
      </c>
      <c r="N10" t="e">
        <f t="shared" si="4"/>
        <v>#DIV/0!</v>
      </c>
      <c r="O10" s="340" t="str">
        <f t="shared" si="2"/>
        <v>เม.ย. ww</v>
      </c>
      <c r="P10" t="e">
        <f t="shared" si="3"/>
        <v>#DIV/0!</v>
      </c>
    </row>
    <row r="11" spans="2:32" ht="21.75" x14ac:dyDescent="0.5">
      <c r="B11" s="308" t="s">
        <v>842</v>
      </c>
      <c r="C11" s="156">
        <f>'4.1.1)ข้อมูลการผลิตปี ww'!C37</f>
        <v>0</v>
      </c>
      <c r="D11" s="159">
        <f>'ไฟฟ้าปี ww'!G12</f>
        <v>0</v>
      </c>
      <c r="E11" s="454">
        <f>'เชื้อเพลิง ww'!R69</f>
        <v>0</v>
      </c>
      <c r="F11" s="381" t="e">
        <f t="shared" si="0"/>
        <v>#DIV/0!</v>
      </c>
      <c r="G11" s="308" t="s">
        <v>890</v>
      </c>
      <c r="H11" s="156">
        <f>'6.3.1) ข้อมูลการผลิตปี xx'!C37</f>
        <v>0</v>
      </c>
      <c r="I11" s="159">
        <f>'6.3.2) ไฟฟ้าปี xx'!G12</f>
        <v>0</v>
      </c>
      <c r="J11" s="454">
        <f>'6.3.3) เชื้อเพลิง xx'!D70</f>
        <v>0</v>
      </c>
      <c r="K11" s="381" t="e">
        <f t="shared" si="1"/>
        <v>#DIV/0!</v>
      </c>
      <c r="N11" t="e">
        <f t="shared" si="4"/>
        <v>#DIV/0!</v>
      </c>
      <c r="O11" s="340" t="str">
        <f t="shared" si="2"/>
        <v>พ.ค. ww</v>
      </c>
      <c r="P11" t="e">
        <f t="shared" si="3"/>
        <v>#DIV/0!</v>
      </c>
    </row>
    <row r="12" spans="2:32" ht="21.75" x14ac:dyDescent="0.5">
      <c r="B12" s="308" t="s">
        <v>843</v>
      </c>
      <c r="C12" s="156">
        <f>'4.1.1)ข้อมูลการผลิตปี ww'!C38</f>
        <v>0</v>
      </c>
      <c r="D12" s="159">
        <f>'ไฟฟ้าปี ww'!G13</f>
        <v>0</v>
      </c>
      <c r="E12" s="454">
        <f>'เชื้อเพลิง ww'!R70</f>
        <v>0</v>
      </c>
      <c r="F12" s="381" t="e">
        <f t="shared" si="0"/>
        <v>#DIV/0!</v>
      </c>
      <c r="G12" s="308" t="s">
        <v>891</v>
      </c>
      <c r="H12" s="156">
        <f>'6.3.1) ข้อมูลการผลิตปี xx'!C38</f>
        <v>0</v>
      </c>
      <c r="I12" s="159">
        <f>'6.3.2) ไฟฟ้าปี xx'!G13</f>
        <v>0</v>
      </c>
      <c r="J12" s="454">
        <f>'6.3.3) เชื้อเพลิง xx'!D71</f>
        <v>0</v>
      </c>
      <c r="K12" s="381" t="e">
        <f t="shared" si="1"/>
        <v>#DIV/0!</v>
      </c>
      <c r="N12" t="e">
        <f t="shared" si="4"/>
        <v>#DIV/0!</v>
      </c>
      <c r="O12" s="340" t="str">
        <f t="shared" si="2"/>
        <v>มิ.ย. ww</v>
      </c>
      <c r="P12" t="e">
        <f t="shared" si="3"/>
        <v>#DIV/0!</v>
      </c>
    </row>
    <row r="13" spans="2:32" ht="21.75" x14ac:dyDescent="0.5">
      <c r="B13" s="308" t="s">
        <v>844</v>
      </c>
      <c r="C13" s="455">
        <f>'4.1.1)ข้อมูลการผลิตปี ww'!C39</f>
        <v>0</v>
      </c>
      <c r="D13" s="159">
        <f>'ไฟฟ้าปี ww'!G14</f>
        <v>0</v>
      </c>
      <c r="E13" s="454">
        <f>'เชื้อเพลิง ww'!R71</f>
        <v>0</v>
      </c>
      <c r="F13" s="456" t="e">
        <f t="shared" si="0"/>
        <v>#DIV/0!</v>
      </c>
      <c r="G13" s="308" t="s">
        <v>892</v>
      </c>
      <c r="H13" s="455">
        <f>'6.3.1) ข้อมูลการผลิตปี xx'!C39</f>
        <v>0</v>
      </c>
      <c r="I13" s="159">
        <f>'6.3.2) ไฟฟ้าปี xx'!G14</f>
        <v>0</v>
      </c>
      <c r="J13" s="454">
        <f>'6.3.3) เชื้อเพลิง xx'!D72</f>
        <v>0</v>
      </c>
      <c r="K13" s="456" t="e">
        <f t="shared" si="1"/>
        <v>#DIV/0!</v>
      </c>
      <c r="N13" t="e">
        <f t="shared" si="4"/>
        <v>#DIV/0!</v>
      </c>
      <c r="O13" s="340" t="str">
        <f t="shared" si="2"/>
        <v>ก.ค. ww</v>
      </c>
      <c r="P13" t="e">
        <f t="shared" si="3"/>
        <v>#DIV/0!</v>
      </c>
    </row>
    <row r="14" spans="2:32" ht="21.75" x14ac:dyDescent="0.5">
      <c r="B14" s="308" t="s">
        <v>845</v>
      </c>
      <c r="C14" s="455">
        <f>'4.1.1)ข้อมูลการผลิตปี ww'!C40</f>
        <v>0</v>
      </c>
      <c r="D14" s="159">
        <f>'ไฟฟ้าปี ww'!G15</f>
        <v>0</v>
      </c>
      <c r="E14" s="454">
        <f>'เชื้อเพลิง ww'!R72</f>
        <v>0</v>
      </c>
      <c r="F14" s="456" t="e">
        <f t="shared" si="0"/>
        <v>#DIV/0!</v>
      </c>
      <c r="G14" s="308" t="s">
        <v>893</v>
      </c>
      <c r="H14" s="455">
        <f>'6.3.1) ข้อมูลการผลิตปี xx'!C40</f>
        <v>0</v>
      </c>
      <c r="I14" s="159">
        <f>'6.3.2) ไฟฟ้าปี xx'!G15</f>
        <v>0</v>
      </c>
      <c r="J14" s="454">
        <f>'6.3.3) เชื้อเพลิง xx'!D73</f>
        <v>0</v>
      </c>
      <c r="K14" s="456" t="e">
        <f t="shared" si="1"/>
        <v>#DIV/0!</v>
      </c>
      <c r="N14" t="e">
        <f t="shared" si="4"/>
        <v>#DIV/0!</v>
      </c>
      <c r="O14" s="340" t="str">
        <f t="shared" si="2"/>
        <v>ส.ค. ww</v>
      </c>
      <c r="P14" t="e">
        <f t="shared" si="3"/>
        <v>#DIV/0!</v>
      </c>
    </row>
    <row r="15" spans="2:32" ht="21.75" x14ac:dyDescent="0.5">
      <c r="B15" s="308" t="s">
        <v>846</v>
      </c>
      <c r="C15" s="455">
        <f>'4.1.1)ข้อมูลการผลิตปี ww'!C41</f>
        <v>0</v>
      </c>
      <c r="D15" s="159">
        <f>'ไฟฟ้าปี ww'!G16</f>
        <v>0</v>
      </c>
      <c r="E15" s="454">
        <f>'เชื้อเพลิง ww'!R73</f>
        <v>0</v>
      </c>
      <c r="F15" s="456" t="e">
        <f t="shared" si="0"/>
        <v>#DIV/0!</v>
      </c>
      <c r="G15" s="308" t="s">
        <v>894</v>
      </c>
      <c r="H15" s="455">
        <f>'6.3.1) ข้อมูลการผลิตปี xx'!C41</f>
        <v>0</v>
      </c>
      <c r="I15" s="159">
        <f>'6.3.2) ไฟฟ้าปี xx'!G16</f>
        <v>0</v>
      </c>
      <c r="J15" s="454">
        <f>'6.3.3) เชื้อเพลิง xx'!D74</f>
        <v>0</v>
      </c>
      <c r="K15" s="456" t="e">
        <f t="shared" si="1"/>
        <v>#DIV/0!</v>
      </c>
      <c r="N15" t="e">
        <f t="shared" si="4"/>
        <v>#DIV/0!</v>
      </c>
      <c r="O15" s="340" t="str">
        <f t="shared" si="2"/>
        <v>ก.ย. ww</v>
      </c>
      <c r="P15" t="e">
        <f t="shared" si="3"/>
        <v>#DIV/0!</v>
      </c>
    </row>
    <row r="16" spans="2:32" ht="21.75" x14ac:dyDescent="0.5">
      <c r="B16" s="308" t="s">
        <v>847</v>
      </c>
      <c r="C16" s="455">
        <f>'4.1.1)ข้อมูลการผลิตปี ww'!C42</f>
        <v>0</v>
      </c>
      <c r="D16" s="159">
        <f>'ไฟฟ้าปี ww'!G17</f>
        <v>0</v>
      </c>
      <c r="E16" s="454">
        <f>'เชื้อเพลิง ww'!R74</f>
        <v>0</v>
      </c>
      <c r="F16" s="456" t="e">
        <f t="shared" si="0"/>
        <v>#DIV/0!</v>
      </c>
      <c r="G16" s="308" t="s">
        <v>895</v>
      </c>
      <c r="H16" s="455">
        <f>'6.3.1) ข้อมูลการผลิตปี xx'!C42</f>
        <v>0</v>
      </c>
      <c r="I16" s="159">
        <f>'6.3.2) ไฟฟ้าปี xx'!G17</f>
        <v>0</v>
      </c>
      <c r="J16" s="454">
        <f>'6.3.3) เชื้อเพลิง xx'!D75</f>
        <v>0</v>
      </c>
      <c r="K16" s="456" t="e">
        <f t="shared" si="1"/>
        <v>#DIV/0!</v>
      </c>
      <c r="N16" t="e">
        <f t="shared" si="4"/>
        <v>#DIV/0!</v>
      </c>
      <c r="O16" s="340" t="str">
        <f t="shared" si="2"/>
        <v>ต.ค. ww</v>
      </c>
      <c r="P16" t="e">
        <f t="shared" si="3"/>
        <v>#DIV/0!</v>
      </c>
    </row>
    <row r="17" spans="2:16" ht="21.75" x14ac:dyDescent="0.5">
      <c r="B17" s="308" t="s">
        <v>848</v>
      </c>
      <c r="C17" s="455">
        <f>'4.1.1)ข้อมูลการผลิตปี ww'!C43</f>
        <v>0</v>
      </c>
      <c r="D17" s="159">
        <f>'ไฟฟ้าปี ww'!G18</f>
        <v>0</v>
      </c>
      <c r="E17" s="454">
        <f>'เชื้อเพลิง ww'!R75</f>
        <v>0</v>
      </c>
      <c r="F17" s="456" t="e">
        <f t="shared" si="0"/>
        <v>#DIV/0!</v>
      </c>
      <c r="G17" s="308" t="s">
        <v>896</v>
      </c>
      <c r="H17" s="455">
        <f>'6.3.1) ข้อมูลการผลิตปี xx'!C43</f>
        <v>0</v>
      </c>
      <c r="I17" s="159">
        <f>'6.3.2) ไฟฟ้าปี xx'!G18</f>
        <v>0</v>
      </c>
      <c r="J17" s="454">
        <f>'6.3.3) เชื้อเพลิง xx'!D76</f>
        <v>0</v>
      </c>
      <c r="K17" s="456" t="e">
        <f t="shared" si="1"/>
        <v>#DIV/0!</v>
      </c>
      <c r="N17" t="e">
        <f t="shared" si="4"/>
        <v>#DIV/0!</v>
      </c>
      <c r="O17" s="340" t="str">
        <f t="shared" si="2"/>
        <v>พ.ย. ww</v>
      </c>
      <c r="P17" t="e">
        <f t="shared" si="3"/>
        <v>#DIV/0!</v>
      </c>
    </row>
    <row r="18" spans="2:16" ht="22.5" thickBot="1" x14ac:dyDescent="0.55000000000000004">
      <c r="B18" s="308" t="s">
        <v>849</v>
      </c>
      <c r="C18" s="455">
        <f>'4.1.1)ข้อมูลการผลิตปี ww'!C44</f>
        <v>0</v>
      </c>
      <c r="D18" s="159">
        <f>'ไฟฟ้าปี ww'!G19</f>
        <v>0</v>
      </c>
      <c r="E18" s="454">
        <f>'เชื้อเพลิง ww'!R76</f>
        <v>0</v>
      </c>
      <c r="F18" s="456" t="e">
        <f t="shared" si="0"/>
        <v>#DIV/0!</v>
      </c>
      <c r="G18" s="308" t="s">
        <v>897</v>
      </c>
      <c r="H18" s="455">
        <f>'6.3.1) ข้อมูลการผลิตปี xx'!C44</f>
        <v>0</v>
      </c>
      <c r="I18" s="159">
        <f>'6.3.2) ไฟฟ้าปี xx'!G19</f>
        <v>0</v>
      </c>
      <c r="J18" s="454">
        <f>'6.3.3) เชื้อเพลิง xx'!D77</f>
        <v>0</v>
      </c>
      <c r="K18" s="701" t="e">
        <f t="shared" si="1"/>
        <v>#DIV/0!</v>
      </c>
      <c r="N18" t="e">
        <f t="shared" si="4"/>
        <v>#DIV/0!</v>
      </c>
      <c r="O18" s="340" t="str">
        <f t="shared" si="2"/>
        <v>ธ.ค. ww</v>
      </c>
      <c r="P18" t="e">
        <f t="shared" si="3"/>
        <v>#DIV/0!</v>
      </c>
    </row>
    <row r="19" spans="2:16" ht="21.75" x14ac:dyDescent="0.2">
      <c r="B19" s="169" t="s">
        <v>273</v>
      </c>
      <c r="C19" s="163">
        <f>SUM(C7:C18)</f>
        <v>0</v>
      </c>
      <c r="D19" s="163">
        <f>SUM(D7:D18)</f>
        <v>0</v>
      </c>
      <c r="E19" s="163">
        <f>SUM(E7:E18)</f>
        <v>0</v>
      </c>
      <c r="F19" s="168"/>
      <c r="G19" s="169" t="s">
        <v>273</v>
      </c>
      <c r="H19" s="163">
        <f>SUM(H7:H18)</f>
        <v>0</v>
      </c>
      <c r="I19" s="163">
        <f>SUM(I7:I18)</f>
        <v>0</v>
      </c>
      <c r="J19" s="163">
        <f>SUM(J7:J18)</f>
        <v>0</v>
      </c>
      <c r="K19" s="168"/>
    </row>
    <row r="20" spans="2:16" ht="22.5" thickBot="1" x14ac:dyDescent="0.25">
      <c r="B20" s="170" t="s">
        <v>293</v>
      </c>
      <c r="C20" s="164">
        <f>AVERAGE(C7:C18)</f>
        <v>0</v>
      </c>
      <c r="D20" s="164">
        <f>AVERAGE(D7:D18)</f>
        <v>0</v>
      </c>
      <c r="E20" s="164">
        <f>AVERAGE(E7:E18)</f>
        <v>0</v>
      </c>
      <c r="F20" s="779" t="e">
        <f>((D19*3.6)+E19)/C19</f>
        <v>#DIV/0!</v>
      </c>
      <c r="G20" s="170" t="s">
        <v>293</v>
      </c>
      <c r="H20" s="164">
        <f>AVERAGE(H7:H18)</f>
        <v>0</v>
      </c>
      <c r="I20" s="164">
        <f>AVERAGE(I7:I18)</f>
        <v>0</v>
      </c>
      <c r="J20" s="164">
        <f>AVERAGE(J7:J18)</f>
        <v>0</v>
      </c>
      <c r="K20" s="779" t="e">
        <f>((I19*3.6)+J19)/H19</f>
        <v>#DIV/0!</v>
      </c>
    </row>
    <row r="21" spans="2:16" ht="21.75" customHeight="1" x14ac:dyDescent="0.2"/>
    <row r="22" spans="2:16" ht="23.25" x14ac:dyDescent="0.5">
      <c r="B22" s="1093"/>
      <c r="C22" s="1093"/>
      <c r="D22" s="1093"/>
      <c r="E22" s="1093"/>
      <c r="F22" s="1093"/>
      <c r="G22" s="1093"/>
      <c r="H22" s="1093"/>
      <c r="I22" s="1093"/>
      <c r="J22" s="1093"/>
      <c r="K22" s="1093"/>
    </row>
    <row r="23" spans="2:16" ht="24" customHeight="1" x14ac:dyDescent="0.45">
      <c r="C23" s="616" t="s">
        <v>43</v>
      </c>
      <c r="G23" s="13"/>
    </row>
    <row r="25" spans="2:16" ht="12.75" customHeight="1" x14ac:dyDescent="0.2"/>
    <row r="27" spans="2:16" ht="18" customHeight="1" x14ac:dyDescent="0.2"/>
    <row r="28" spans="2:16" ht="18" customHeight="1" x14ac:dyDescent="0.2"/>
    <row r="29" spans="2:16" ht="18" customHeight="1" x14ac:dyDescent="0.2"/>
    <row r="30" spans="2:16" ht="18" customHeight="1" x14ac:dyDescent="0.2"/>
    <row r="31" spans="2:16" ht="18" customHeight="1" x14ac:dyDescent="0.2"/>
    <row r="32" spans="2:16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</sheetData>
  <mergeCells count="10">
    <mergeCell ref="B3:F3"/>
    <mergeCell ref="B22:F22"/>
    <mergeCell ref="B4:B6"/>
    <mergeCell ref="D4:E4"/>
    <mergeCell ref="F5:F6"/>
    <mergeCell ref="G22:K22"/>
    <mergeCell ref="G3:K3"/>
    <mergeCell ref="G4:G6"/>
    <mergeCell ref="I4:J4"/>
    <mergeCell ref="K5:K6"/>
  </mergeCells>
  <phoneticPr fontId="18" type="noConversion"/>
  <printOptions horizontalCentered="1"/>
  <pageMargins left="0.11811023622047245" right="0.27559055118110237" top="0.70866141732283472" bottom="0.51181102362204722" header="0.51181102362204722" footer="0.15748031496062992"/>
  <pageSetup paperSize="9" scale="91" orientation="landscape" r:id="rId1"/>
  <headerFooter alignWithMargins="0">
    <oddFooter>&amp;C&amp;"CordiaUPC,ธรรมดา"&amp;14 53</oddFooter>
  </headerFooter>
  <colBreaks count="1" manualBreakCount="1">
    <brk id="16" max="37" man="1"/>
  </col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B1:X86"/>
  <sheetViews>
    <sheetView showGridLines="0" view="pageBreakPreview" zoomScale="80" zoomScaleNormal="75" zoomScaleSheetLayoutView="80" zoomScalePageLayoutView="70" workbookViewId="0">
      <selection activeCell="Q19" sqref="Q19"/>
    </sheetView>
  </sheetViews>
  <sheetFormatPr defaultRowHeight="12.75" x14ac:dyDescent="0.2"/>
  <cols>
    <col min="2" max="2" width="27" customWidth="1"/>
    <col min="23" max="24" width="16.42578125" bestFit="1" customWidth="1"/>
  </cols>
  <sheetData>
    <row r="1" spans="2:24" ht="31.5" customHeight="1" x14ac:dyDescent="0.2"/>
    <row r="2" spans="2:24" ht="31.5" customHeight="1" x14ac:dyDescent="0.2">
      <c r="W2" s="728" t="s">
        <v>899</v>
      </c>
      <c r="X2" s="728" t="s">
        <v>900</v>
      </c>
    </row>
    <row r="3" spans="2:24" ht="31.5" customHeight="1" x14ac:dyDescent="0.2">
      <c r="U3" s="651" t="s">
        <v>639</v>
      </c>
      <c r="W3" t="e">
        <f>'6.3.7) ข้อมูลSEC ww-xx'!F7</f>
        <v>#DIV/0!</v>
      </c>
      <c r="X3" s="94" t="e">
        <f>'6.3.7) ข้อมูลSEC ww-xx'!K7</f>
        <v>#DIV/0!</v>
      </c>
    </row>
    <row r="4" spans="2:24" ht="31.5" customHeight="1" x14ac:dyDescent="0.2">
      <c r="U4" s="651" t="s">
        <v>640</v>
      </c>
      <c r="W4" t="e">
        <f>'6.3.7) ข้อมูลSEC ww-xx'!F8</f>
        <v>#DIV/0!</v>
      </c>
      <c r="X4" s="94" t="e">
        <f>'6.3.7) ข้อมูลSEC ww-xx'!K8</f>
        <v>#DIV/0!</v>
      </c>
    </row>
    <row r="5" spans="2:24" ht="31.5" customHeight="1" x14ac:dyDescent="0.2">
      <c r="U5" s="651" t="s">
        <v>231</v>
      </c>
      <c r="W5" t="e">
        <f>'6.3.7) ข้อมูลSEC ww-xx'!F9</f>
        <v>#DIV/0!</v>
      </c>
      <c r="X5" s="94" t="e">
        <f>'6.3.7) ข้อมูลSEC ww-xx'!K9</f>
        <v>#DIV/0!</v>
      </c>
    </row>
    <row r="6" spans="2:24" ht="31.5" customHeight="1" x14ac:dyDescent="0.2">
      <c r="U6" s="651" t="s">
        <v>232</v>
      </c>
      <c r="W6" t="e">
        <f>'6.3.7) ข้อมูลSEC ww-xx'!F10</f>
        <v>#DIV/0!</v>
      </c>
      <c r="X6" s="94" t="e">
        <f>'6.3.7) ข้อมูลSEC ww-xx'!K10</f>
        <v>#DIV/0!</v>
      </c>
    </row>
    <row r="7" spans="2:24" ht="31.5" customHeight="1" x14ac:dyDescent="0.2">
      <c r="U7" s="651" t="s">
        <v>233</v>
      </c>
      <c r="W7" t="e">
        <f>'6.3.7) ข้อมูลSEC ww-xx'!F11</f>
        <v>#DIV/0!</v>
      </c>
      <c r="X7" s="94" t="e">
        <f>'6.3.7) ข้อมูลSEC ww-xx'!K11</f>
        <v>#DIV/0!</v>
      </c>
    </row>
    <row r="8" spans="2:24" ht="31.5" customHeight="1" x14ac:dyDescent="0.2">
      <c r="U8" s="651" t="s">
        <v>234</v>
      </c>
      <c r="W8" t="e">
        <f>'6.3.7) ข้อมูลSEC ww-xx'!F12</f>
        <v>#DIV/0!</v>
      </c>
      <c r="X8" s="94" t="e">
        <f>'6.3.7) ข้อมูลSEC ww-xx'!K12</f>
        <v>#DIV/0!</v>
      </c>
    </row>
    <row r="9" spans="2:24" ht="31.5" customHeight="1" x14ac:dyDescent="0.2">
      <c r="U9" s="651" t="s">
        <v>235</v>
      </c>
      <c r="W9" t="e">
        <f>'6.3.7) ข้อมูลSEC ww-xx'!F13</f>
        <v>#DIV/0!</v>
      </c>
      <c r="X9" s="94" t="e">
        <f>'6.3.7) ข้อมูลSEC ww-xx'!K13</f>
        <v>#DIV/0!</v>
      </c>
    </row>
    <row r="10" spans="2:24" ht="31.5" customHeight="1" x14ac:dyDescent="0.2">
      <c r="U10" s="651" t="s">
        <v>236</v>
      </c>
      <c r="W10" t="e">
        <f>'6.3.7) ข้อมูลSEC ww-xx'!F14</f>
        <v>#DIV/0!</v>
      </c>
      <c r="X10" s="94" t="e">
        <f>'6.3.7) ข้อมูลSEC ww-xx'!K14</f>
        <v>#DIV/0!</v>
      </c>
    </row>
    <row r="11" spans="2:24" ht="31.5" customHeight="1" x14ac:dyDescent="0.2">
      <c r="U11" s="651" t="s">
        <v>237</v>
      </c>
      <c r="W11" t="e">
        <f>'6.3.7) ข้อมูลSEC ww-xx'!F15</f>
        <v>#DIV/0!</v>
      </c>
      <c r="X11" s="94" t="e">
        <f>'6.3.7) ข้อมูลSEC ww-xx'!K15</f>
        <v>#DIV/0!</v>
      </c>
    </row>
    <row r="12" spans="2:24" ht="31.5" customHeight="1" x14ac:dyDescent="0.2">
      <c r="U12" s="651" t="s">
        <v>238</v>
      </c>
      <c r="W12" t="e">
        <f>'6.3.7) ข้อมูลSEC ww-xx'!F16</f>
        <v>#DIV/0!</v>
      </c>
      <c r="X12" s="94" t="e">
        <f>'6.3.7) ข้อมูลSEC ww-xx'!K16</f>
        <v>#DIV/0!</v>
      </c>
    </row>
    <row r="13" spans="2:24" ht="31.5" customHeight="1" x14ac:dyDescent="0.2">
      <c r="U13" s="651" t="s">
        <v>239</v>
      </c>
      <c r="W13" t="e">
        <f>'6.3.7) ข้อมูลSEC ww-xx'!F17</f>
        <v>#DIV/0!</v>
      </c>
      <c r="X13" s="94" t="e">
        <f>'6.3.7) ข้อมูลSEC ww-xx'!K17</f>
        <v>#DIV/0!</v>
      </c>
    </row>
    <row r="14" spans="2:24" ht="27.75" customHeight="1" x14ac:dyDescent="0.2">
      <c r="B14" s="1316" t="s">
        <v>898</v>
      </c>
      <c r="C14" s="1316"/>
      <c r="D14" s="1316"/>
      <c r="E14" s="1316"/>
      <c r="F14" s="1316"/>
      <c r="G14" s="1316"/>
      <c r="H14" s="1316"/>
      <c r="I14" s="1316"/>
      <c r="J14" s="1316"/>
      <c r="K14" s="1316"/>
      <c r="L14" s="1316"/>
      <c r="M14" s="1316"/>
      <c r="N14" s="1316"/>
      <c r="O14" s="1316"/>
      <c r="P14" s="1316"/>
      <c r="U14" s="651" t="s">
        <v>240</v>
      </c>
      <c r="W14" t="e">
        <f>'6.3.7) ข้อมูลSEC ww-xx'!F18</f>
        <v>#DIV/0!</v>
      </c>
      <c r="X14" s="94" t="e">
        <f>'6.3.7) ข้อมูลSEC ww-xx'!K18</f>
        <v>#DIV/0!</v>
      </c>
    </row>
    <row r="15" spans="2:24" ht="31.5" customHeight="1" x14ac:dyDescent="0.2"/>
    <row r="26" spans="2:14" ht="20.25" customHeight="1" x14ac:dyDescent="0.2">
      <c r="C26" s="651"/>
      <c r="D26" s="651"/>
      <c r="E26" s="651"/>
      <c r="F26" s="651"/>
      <c r="G26" s="651"/>
      <c r="H26" s="651"/>
      <c r="I26" s="651"/>
      <c r="J26" s="651"/>
      <c r="K26" s="651"/>
      <c r="L26" s="651"/>
      <c r="M26" s="651"/>
      <c r="N26" s="651"/>
    </row>
    <row r="28" spans="2:14" x14ac:dyDescent="0.2">
      <c r="B28" s="651"/>
    </row>
    <row r="29" spans="2:14" ht="31.5" customHeight="1" x14ac:dyDescent="0.2">
      <c r="B29" s="651"/>
    </row>
    <row r="31" spans="2:14" ht="21" customHeight="1" x14ac:dyDescent="0.2"/>
    <row r="32" spans="2:14" ht="12.75" customHeight="1" x14ac:dyDescent="0.2"/>
    <row r="48" ht="0.75" customHeight="1" x14ac:dyDescent="0.2"/>
    <row r="49" hidden="1" x14ac:dyDescent="0.2"/>
    <row r="50" hidden="1" x14ac:dyDescent="0.2"/>
    <row r="77" ht="31.5" customHeight="1" x14ac:dyDescent="0.2"/>
    <row r="78" ht="14.25" customHeight="1" x14ac:dyDescent="0.2"/>
    <row r="86" ht="7.5" customHeight="1" x14ac:dyDescent="0.2"/>
  </sheetData>
  <mergeCells count="1">
    <mergeCell ref="B14:P14"/>
  </mergeCells>
  <phoneticPr fontId="18" type="noConversion"/>
  <pageMargins left="1.1417322834645669" right="0.51181102362204722" top="0.98425196850393704" bottom="0.55118110236220474" header="0.51181102362204722" footer="0.31496062992125984"/>
  <pageSetup paperSize="9" scale="79" orientation="landscape" r:id="rId1"/>
  <headerFooter alignWithMargins="0">
    <oddFooter>&amp;C&amp;"CordiaUPC,ธรรมดา"&amp;14 54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B1:N17"/>
  <sheetViews>
    <sheetView showGridLines="0" view="pageBreakPreview" zoomScaleNormal="100" zoomScaleSheetLayoutView="100" workbookViewId="0">
      <selection activeCell="C4" sqref="C4:M4"/>
    </sheetView>
  </sheetViews>
  <sheetFormatPr defaultRowHeight="12.75" x14ac:dyDescent="0.2"/>
  <cols>
    <col min="1" max="1" width="3.140625" customWidth="1"/>
    <col min="2" max="13" width="7.28515625" customWidth="1"/>
  </cols>
  <sheetData>
    <row r="1" spans="2:14" ht="29.25" x14ac:dyDescent="0.6">
      <c r="B1" s="1321" t="s">
        <v>400</v>
      </c>
      <c r="C1" s="1321"/>
      <c r="D1" s="1321"/>
      <c r="E1" s="1321"/>
      <c r="F1" s="1321"/>
      <c r="G1" s="1321"/>
      <c r="H1" s="1321"/>
      <c r="I1" s="1321"/>
      <c r="J1" s="1321"/>
      <c r="K1" s="1321"/>
      <c r="L1" s="1321"/>
      <c r="M1" s="1321"/>
    </row>
    <row r="2" spans="2:14" ht="16.5" customHeight="1" x14ac:dyDescent="0.5">
      <c r="B2" s="38"/>
    </row>
    <row r="3" spans="2:14" ht="29.25" customHeight="1" x14ac:dyDescent="0.5">
      <c r="B3" s="1317" t="s">
        <v>401</v>
      </c>
      <c r="C3" s="1317"/>
      <c r="D3" s="1317"/>
      <c r="E3" s="1317"/>
      <c r="F3" s="1317"/>
      <c r="G3" s="1317"/>
      <c r="H3" s="1317"/>
      <c r="I3" s="1317"/>
      <c r="J3" s="1317"/>
      <c r="K3" s="1317"/>
      <c r="L3" s="1317"/>
      <c r="M3" s="1317"/>
    </row>
    <row r="4" spans="2:14" ht="24" thickBot="1" x14ac:dyDescent="0.55000000000000004">
      <c r="B4" s="38"/>
      <c r="C4" s="1322" t="s">
        <v>48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28"/>
    </row>
    <row r="5" spans="2:14" ht="39" customHeight="1" x14ac:dyDescent="0.5">
      <c r="B5" s="343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5"/>
    </row>
    <row r="6" spans="2:14" ht="39" customHeight="1" x14ac:dyDescent="0.5">
      <c r="B6" s="346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8"/>
    </row>
    <row r="7" spans="2:14" ht="39" customHeight="1" x14ac:dyDescent="0.5">
      <c r="B7" s="346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8"/>
    </row>
    <row r="8" spans="2:14" ht="39" customHeight="1" x14ac:dyDescent="0.5">
      <c r="B8" s="346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8"/>
    </row>
    <row r="9" spans="2:14" ht="39" customHeight="1" x14ac:dyDescent="0.65">
      <c r="B9" s="1318" t="s">
        <v>402</v>
      </c>
      <c r="C9" s="1319"/>
      <c r="D9" s="1319"/>
      <c r="E9" s="1319"/>
      <c r="F9" s="1319"/>
      <c r="G9" s="1319"/>
      <c r="H9" s="1319"/>
      <c r="I9" s="1319"/>
      <c r="J9" s="1319"/>
      <c r="K9" s="1319"/>
      <c r="L9" s="1319"/>
      <c r="M9" s="1320"/>
    </row>
    <row r="10" spans="2:14" ht="39" customHeight="1" x14ac:dyDescent="0.5">
      <c r="B10" s="346"/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8"/>
    </row>
    <row r="11" spans="2:14" ht="39" customHeight="1" x14ac:dyDescent="0.5">
      <c r="B11" s="346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8"/>
    </row>
    <row r="12" spans="2:14" ht="39" customHeight="1" x14ac:dyDescent="0.5">
      <c r="B12" s="346"/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8"/>
    </row>
    <row r="13" spans="2:14" ht="39" customHeight="1" thickBot="1" x14ac:dyDescent="0.55000000000000004">
      <c r="B13" s="349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351"/>
    </row>
    <row r="14" spans="2:14" ht="17.25" customHeight="1" x14ac:dyDescent="0.5">
      <c r="B14" s="38"/>
    </row>
    <row r="15" spans="2:14" ht="24" x14ac:dyDescent="0.55000000000000004">
      <c r="B15" s="922" t="s">
        <v>628</v>
      </c>
      <c r="C15" s="922"/>
      <c r="D15" s="922"/>
      <c r="E15" s="922"/>
      <c r="F15" s="922"/>
      <c r="G15" s="922"/>
      <c r="H15" s="922"/>
      <c r="I15" s="922"/>
      <c r="J15" s="922"/>
      <c r="K15" s="922"/>
      <c r="L15" s="922"/>
      <c r="M15" s="922"/>
    </row>
    <row r="16" spans="2:14" ht="24" x14ac:dyDescent="0.55000000000000004">
      <c r="B16" s="659" t="s">
        <v>330</v>
      </c>
      <c r="C16" s="657"/>
      <c r="D16" s="657"/>
      <c r="E16" s="657"/>
      <c r="F16" s="657"/>
      <c r="G16" s="657"/>
      <c r="H16" s="658"/>
      <c r="I16" s="658"/>
      <c r="J16" s="658"/>
      <c r="K16" s="658"/>
      <c r="L16" s="658"/>
      <c r="M16" s="658"/>
    </row>
    <row r="17" spans="2:13" ht="24" x14ac:dyDescent="0.55000000000000004">
      <c r="B17" s="657"/>
      <c r="C17" s="660" t="s">
        <v>42</v>
      </c>
      <c r="D17" s="657"/>
      <c r="E17" s="657"/>
      <c r="F17" s="657"/>
      <c r="G17" s="657"/>
      <c r="H17" s="658"/>
      <c r="I17" s="658"/>
      <c r="J17" s="658"/>
      <c r="K17" s="658"/>
      <c r="L17" s="658"/>
      <c r="M17" s="658"/>
    </row>
  </sheetData>
  <mergeCells count="5">
    <mergeCell ref="B3:M3"/>
    <mergeCell ref="B9:M9"/>
    <mergeCell ref="B15:M15"/>
    <mergeCell ref="B1:M1"/>
    <mergeCell ref="C4:M4"/>
  </mergeCells>
  <phoneticPr fontId="18" type="noConversion"/>
  <printOptions horizontalCentered="1"/>
  <pageMargins left="0.86614173228346458" right="0.23622047244094491" top="0.98425196850393704" bottom="0.98425196850393704" header="0.51181102362204722" footer="0.51181102362204722"/>
  <pageSetup paperSize="9" orientation="portrait" verticalDpi="300" r:id="rId1"/>
  <headerFooter alignWithMargins="0">
    <oddFooter>&amp;C&amp;"CordiaUPC,ธรรมดา"&amp;14 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4"/>
  <sheetViews>
    <sheetView showGridLines="0" view="pageBreakPreview" zoomScale="80" zoomScaleNormal="100" zoomScaleSheetLayoutView="80" workbookViewId="0">
      <selection activeCell="B7" sqref="B7:K24"/>
    </sheetView>
  </sheetViews>
  <sheetFormatPr defaultRowHeight="12.75" x14ac:dyDescent="0.2"/>
  <cols>
    <col min="1" max="1" width="2.42578125" customWidth="1"/>
    <col min="11" max="11" width="5" customWidth="1"/>
    <col min="12" max="12" width="1.85546875" customWidth="1"/>
  </cols>
  <sheetData>
    <row r="1" spans="2:11" ht="33" thickTop="1" thickBot="1" x14ac:dyDescent="0.7">
      <c r="B1" s="918" t="s">
        <v>180</v>
      </c>
      <c r="C1" s="919"/>
      <c r="D1" s="919"/>
      <c r="E1" s="919"/>
      <c r="F1" s="919"/>
      <c r="G1" s="919"/>
      <c r="H1" s="919"/>
      <c r="I1" s="919"/>
      <c r="J1" s="919"/>
      <c r="K1" s="920"/>
    </row>
    <row r="2" spans="2:11" ht="10.5" customHeight="1" thickTop="1" x14ac:dyDescent="0.65"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2:11" ht="29.25" x14ac:dyDescent="0.6">
      <c r="B3" s="921" t="s">
        <v>246</v>
      </c>
      <c r="C3" s="921"/>
      <c r="D3" s="921"/>
      <c r="E3" s="921"/>
      <c r="F3" s="921"/>
      <c r="G3" s="921"/>
      <c r="H3" s="921"/>
      <c r="I3" s="921"/>
      <c r="J3" s="921"/>
      <c r="K3" s="921"/>
    </row>
    <row r="4" spans="2:11" ht="9" customHeight="1" x14ac:dyDescent="0.6"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2:11" s="91" customFormat="1" ht="25.5" customHeight="1" x14ac:dyDescent="0.2">
      <c r="B5" s="676" t="s">
        <v>41</v>
      </c>
      <c r="C5" s="677"/>
      <c r="D5" s="677"/>
      <c r="E5" s="677"/>
      <c r="F5" s="677"/>
      <c r="G5" s="677"/>
      <c r="H5" s="677"/>
      <c r="I5" s="677"/>
      <c r="J5" s="677"/>
      <c r="K5" s="677"/>
    </row>
    <row r="6" spans="2:11" ht="25.5" customHeight="1" thickBot="1" x14ac:dyDescent="0.55000000000000004">
      <c r="B6" s="615"/>
    </row>
    <row r="7" spans="2:11" ht="31.5" customHeight="1" x14ac:dyDescent="0.2">
      <c r="B7" s="923" t="s">
        <v>561</v>
      </c>
      <c r="C7" s="924"/>
      <c r="D7" s="924"/>
      <c r="E7" s="924"/>
      <c r="F7" s="924"/>
      <c r="G7" s="924"/>
      <c r="H7" s="924"/>
      <c r="I7" s="924"/>
      <c r="J7" s="924"/>
      <c r="K7" s="925"/>
    </row>
    <row r="8" spans="2:11" ht="21" customHeight="1" x14ac:dyDescent="0.2">
      <c r="B8" s="926"/>
      <c r="C8" s="927"/>
      <c r="D8" s="927"/>
      <c r="E8" s="927"/>
      <c r="F8" s="927"/>
      <c r="G8" s="927"/>
      <c r="H8" s="927"/>
      <c r="I8" s="927"/>
      <c r="J8" s="927"/>
      <c r="K8" s="928"/>
    </row>
    <row r="9" spans="2:11" ht="21" hidden="1" customHeight="1" x14ac:dyDescent="0.2">
      <c r="B9" s="926"/>
      <c r="C9" s="927"/>
      <c r="D9" s="927"/>
      <c r="E9" s="927"/>
      <c r="F9" s="927"/>
      <c r="G9" s="927"/>
      <c r="H9" s="927"/>
      <c r="I9" s="927"/>
      <c r="J9" s="927"/>
      <c r="K9" s="928"/>
    </row>
    <row r="10" spans="2:11" ht="21" hidden="1" customHeight="1" x14ac:dyDescent="0.2">
      <c r="B10" s="926"/>
      <c r="C10" s="927"/>
      <c r="D10" s="927"/>
      <c r="E10" s="927"/>
      <c r="F10" s="927"/>
      <c r="G10" s="927"/>
      <c r="H10" s="927"/>
      <c r="I10" s="927"/>
      <c r="J10" s="927"/>
      <c r="K10" s="928"/>
    </row>
    <row r="11" spans="2:11" ht="21" hidden="1" customHeight="1" x14ac:dyDescent="0.2">
      <c r="B11" s="926"/>
      <c r="C11" s="927"/>
      <c r="D11" s="927"/>
      <c r="E11" s="927"/>
      <c r="F11" s="927"/>
      <c r="G11" s="927"/>
      <c r="H11" s="927"/>
      <c r="I11" s="927"/>
      <c r="J11" s="927"/>
      <c r="K11" s="928"/>
    </row>
    <row r="12" spans="2:11" ht="21" customHeight="1" x14ac:dyDescent="0.2">
      <c r="B12" s="926"/>
      <c r="C12" s="927"/>
      <c r="D12" s="927"/>
      <c r="E12" s="927"/>
      <c r="F12" s="927"/>
      <c r="G12" s="927"/>
      <c r="H12" s="927"/>
      <c r="I12" s="927"/>
      <c r="J12" s="927"/>
      <c r="K12" s="928"/>
    </row>
    <row r="13" spans="2:11" ht="21" customHeight="1" x14ac:dyDescent="0.2">
      <c r="B13" s="926"/>
      <c r="C13" s="927"/>
      <c r="D13" s="927"/>
      <c r="E13" s="927"/>
      <c r="F13" s="927"/>
      <c r="G13" s="927"/>
      <c r="H13" s="927"/>
      <c r="I13" s="927"/>
      <c r="J13" s="927"/>
      <c r="K13" s="928"/>
    </row>
    <row r="14" spans="2:11" ht="21" customHeight="1" x14ac:dyDescent="0.2">
      <c r="B14" s="926"/>
      <c r="C14" s="927"/>
      <c r="D14" s="927"/>
      <c r="E14" s="927"/>
      <c r="F14" s="927"/>
      <c r="G14" s="927"/>
      <c r="H14" s="927"/>
      <c r="I14" s="927"/>
      <c r="J14" s="927"/>
      <c r="K14" s="928"/>
    </row>
    <row r="15" spans="2:11" ht="21" customHeight="1" x14ac:dyDescent="0.2">
      <c r="B15" s="926"/>
      <c r="C15" s="927"/>
      <c r="D15" s="927"/>
      <c r="E15" s="927"/>
      <c r="F15" s="927"/>
      <c r="G15" s="927"/>
      <c r="H15" s="927"/>
      <c r="I15" s="927"/>
      <c r="J15" s="927"/>
      <c r="K15" s="928"/>
    </row>
    <row r="16" spans="2:11" ht="21" customHeight="1" x14ac:dyDescent="0.2">
      <c r="B16" s="926"/>
      <c r="C16" s="927"/>
      <c r="D16" s="927"/>
      <c r="E16" s="927"/>
      <c r="F16" s="927"/>
      <c r="G16" s="927"/>
      <c r="H16" s="927"/>
      <c r="I16" s="927"/>
      <c r="J16" s="927"/>
      <c r="K16" s="928"/>
    </row>
    <row r="17" spans="1:12" ht="21" customHeight="1" x14ac:dyDescent="0.2">
      <c r="B17" s="926"/>
      <c r="C17" s="927"/>
      <c r="D17" s="927"/>
      <c r="E17" s="927"/>
      <c r="F17" s="927"/>
      <c r="G17" s="927"/>
      <c r="H17" s="927"/>
      <c r="I17" s="927"/>
      <c r="J17" s="927"/>
      <c r="K17" s="928"/>
    </row>
    <row r="18" spans="1:12" ht="21" customHeight="1" x14ac:dyDescent="0.2">
      <c r="B18" s="926"/>
      <c r="C18" s="927"/>
      <c r="D18" s="927"/>
      <c r="E18" s="927"/>
      <c r="F18" s="927"/>
      <c r="G18" s="927"/>
      <c r="H18" s="927"/>
      <c r="I18" s="927"/>
      <c r="J18" s="927"/>
      <c r="K18" s="928"/>
    </row>
    <row r="19" spans="1:12" ht="21" customHeight="1" x14ac:dyDescent="0.2">
      <c r="B19" s="926"/>
      <c r="C19" s="927"/>
      <c r="D19" s="927"/>
      <c r="E19" s="927"/>
      <c r="F19" s="927"/>
      <c r="G19" s="927"/>
      <c r="H19" s="927"/>
      <c r="I19" s="927"/>
      <c r="J19" s="927"/>
      <c r="K19" s="928"/>
    </row>
    <row r="20" spans="1:12" ht="21" customHeight="1" x14ac:dyDescent="0.2">
      <c r="B20" s="926"/>
      <c r="C20" s="927"/>
      <c r="D20" s="927"/>
      <c r="E20" s="927"/>
      <c r="F20" s="927"/>
      <c r="G20" s="927"/>
      <c r="H20" s="927"/>
      <c r="I20" s="927"/>
      <c r="J20" s="927"/>
      <c r="K20" s="928"/>
    </row>
    <row r="21" spans="1:12" ht="21" customHeight="1" x14ac:dyDescent="0.2">
      <c r="B21" s="926"/>
      <c r="C21" s="927"/>
      <c r="D21" s="927"/>
      <c r="E21" s="927"/>
      <c r="F21" s="927"/>
      <c r="G21" s="927"/>
      <c r="H21" s="927"/>
      <c r="I21" s="927"/>
      <c r="J21" s="927"/>
      <c r="K21" s="928"/>
    </row>
    <row r="22" spans="1:12" ht="21" customHeight="1" x14ac:dyDescent="0.2">
      <c r="B22" s="926"/>
      <c r="C22" s="927"/>
      <c r="D22" s="927"/>
      <c r="E22" s="927"/>
      <c r="F22" s="927"/>
      <c r="G22" s="927"/>
      <c r="H22" s="927"/>
      <c r="I22" s="927"/>
      <c r="J22" s="927"/>
      <c r="K22" s="928"/>
    </row>
    <row r="23" spans="1:12" ht="23.25" customHeight="1" x14ac:dyDescent="0.2">
      <c r="B23" s="926"/>
      <c r="C23" s="927"/>
      <c r="D23" s="927"/>
      <c r="E23" s="927"/>
      <c r="F23" s="927"/>
      <c r="G23" s="927"/>
      <c r="H23" s="927"/>
      <c r="I23" s="927"/>
      <c r="J23" s="927"/>
      <c r="K23" s="928"/>
    </row>
    <row r="24" spans="1:12" ht="21" customHeight="1" thickBot="1" x14ac:dyDescent="0.25">
      <c r="B24" s="929"/>
      <c r="C24" s="930"/>
      <c r="D24" s="930"/>
      <c r="E24" s="930"/>
      <c r="F24" s="930"/>
      <c r="G24" s="930"/>
      <c r="H24" s="930"/>
      <c r="I24" s="930"/>
      <c r="J24" s="930"/>
      <c r="K24" s="931"/>
    </row>
    <row r="25" spans="1:12" ht="29.25" customHeight="1" x14ac:dyDescent="0.55000000000000004">
      <c r="A25" s="658"/>
      <c r="B25" s="922" t="s">
        <v>616</v>
      </c>
      <c r="C25" s="922"/>
      <c r="D25" s="922"/>
      <c r="E25" s="922"/>
      <c r="F25" s="922"/>
      <c r="G25" s="922"/>
      <c r="H25" s="922"/>
      <c r="I25" s="922"/>
      <c r="J25" s="922"/>
      <c r="K25" s="922"/>
      <c r="L25" s="658"/>
    </row>
    <row r="26" spans="1:12" x14ac:dyDescent="0.2">
      <c r="A26" s="658"/>
      <c r="B26" s="658"/>
      <c r="C26" s="658"/>
      <c r="D26" s="658"/>
      <c r="E26" s="658"/>
      <c r="F26" s="658"/>
      <c r="G26" s="658"/>
      <c r="H26" s="658"/>
      <c r="I26" s="658"/>
      <c r="J26" s="658"/>
      <c r="K26" s="658"/>
      <c r="L26" s="658"/>
    </row>
    <row r="51" spans="2:11" ht="12.75" customHeight="1" x14ac:dyDescent="0.55000000000000004">
      <c r="C51" s="26"/>
      <c r="D51" s="26"/>
      <c r="E51" s="26"/>
      <c r="F51" s="26"/>
      <c r="G51" s="26"/>
      <c r="H51" s="26"/>
      <c r="I51" s="26"/>
      <c r="J51" s="26"/>
      <c r="K51" s="26"/>
    </row>
    <row r="52" spans="2:11" ht="12.75" customHeight="1" x14ac:dyDescent="0.55000000000000004">
      <c r="C52" s="26"/>
      <c r="D52" s="26"/>
      <c r="E52" s="26"/>
      <c r="F52" s="26"/>
      <c r="G52" s="26"/>
      <c r="H52" s="26"/>
      <c r="I52" s="26"/>
      <c r="J52" s="26"/>
      <c r="K52" s="26"/>
    </row>
    <row r="54" spans="2:11" ht="24" x14ac:dyDescent="0.55000000000000004">
      <c r="B54" s="417"/>
    </row>
    <row r="55" spans="2:11" ht="24" x14ac:dyDescent="0.55000000000000004">
      <c r="B55" s="417"/>
    </row>
    <row r="56" spans="2:11" ht="24" x14ac:dyDescent="0.55000000000000004">
      <c r="B56" s="417"/>
    </row>
    <row r="57" spans="2:11" ht="24" x14ac:dyDescent="0.55000000000000004">
      <c r="B57" s="417"/>
    </row>
    <row r="58" spans="2:11" ht="24" x14ac:dyDescent="0.55000000000000004">
      <c r="B58" s="418"/>
    </row>
    <row r="59" spans="2:11" ht="24" x14ac:dyDescent="0.55000000000000004">
      <c r="B59" s="418"/>
    </row>
    <row r="60" spans="2:11" ht="24" x14ac:dyDescent="0.55000000000000004">
      <c r="B60" s="418"/>
    </row>
    <row r="61" spans="2:11" ht="24" x14ac:dyDescent="0.55000000000000004">
      <c r="B61" s="418" t="s">
        <v>261</v>
      </c>
    </row>
    <row r="62" spans="2:11" ht="24" x14ac:dyDescent="0.55000000000000004">
      <c r="B62" s="417"/>
    </row>
    <row r="63" spans="2:11" ht="24" x14ac:dyDescent="0.55000000000000004">
      <c r="B63" s="417"/>
    </row>
    <row r="64" spans="2:11" ht="24" x14ac:dyDescent="0.55000000000000004">
      <c r="B64" s="417"/>
    </row>
  </sheetData>
  <mergeCells count="4">
    <mergeCell ref="B1:K1"/>
    <mergeCell ref="B3:K3"/>
    <mergeCell ref="B25:K25"/>
    <mergeCell ref="B7:K24"/>
  </mergeCells>
  <phoneticPr fontId="18" type="noConversion"/>
  <printOptions horizontalCentered="1"/>
  <pageMargins left="0.74803149606299213" right="0.23622047244094491" top="0.6692913385826772" bottom="0.62992125984251968" header="0.39370078740157483" footer="0.27559055118110237"/>
  <pageSetup orientation="portrait" verticalDpi="300" r:id="rId1"/>
  <headerFooter alignWithMargins="0">
    <oddFooter>&amp;C&amp;"CordiaUPC,Regular"&amp;14 3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2:N40"/>
  <sheetViews>
    <sheetView view="pageBreakPreview" topLeftCell="A16" zoomScale="80" zoomScaleNormal="100" zoomScaleSheetLayoutView="80" workbookViewId="0">
      <selection activeCell="N21" sqref="N21"/>
    </sheetView>
  </sheetViews>
  <sheetFormatPr defaultRowHeight="12.75" x14ac:dyDescent="0.2"/>
  <cols>
    <col min="1" max="1" width="3" customWidth="1"/>
    <col min="10" max="10" width="7.140625" customWidth="1"/>
    <col min="12" max="12" width="2.7109375" customWidth="1"/>
  </cols>
  <sheetData>
    <row r="2" spans="2:14" ht="23.25" x14ac:dyDescent="0.5">
      <c r="B2" s="1001" t="s">
        <v>49</v>
      </c>
      <c r="C2" s="1001"/>
      <c r="D2" s="1001"/>
      <c r="E2" s="1001"/>
      <c r="F2" s="1001"/>
      <c r="G2" s="1001"/>
      <c r="H2" s="1001"/>
      <c r="I2" s="1001"/>
      <c r="J2" s="1001"/>
      <c r="K2" s="66"/>
      <c r="L2" s="66"/>
      <c r="M2" s="66"/>
      <c r="N2" s="66"/>
    </row>
    <row r="3" spans="2:14" ht="8.25" customHeight="1" x14ac:dyDescent="0.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2:14" ht="24" customHeight="1" x14ac:dyDescent="0.55000000000000004">
      <c r="B4" s="981" t="s">
        <v>584</v>
      </c>
      <c r="C4" s="981"/>
      <c r="D4" s="981"/>
      <c r="E4" s="981"/>
      <c r="F4" s="981"/>
      <c r="G4" s="981"/>
      <c r="H4" s="981"/>
      <c r="I4" s="981"/>
      <c r="J4" s="981"/>
      <c r="K4" s="5"/>
      <c r="L4" s="5"/>
      <c r="M4" s="5"/>
      <c r="N4" s="5"/>
    </row>
    <row r="5" spans="2:14" ht="23.25" customHeight="1" x14ac:dyDescent="0.55000000000000004">
      <c r="B5" s="981"/>
      <c r="C5" s="981"/>
      <c r="D5" s="981"/>
      <c r="E5" s="981"/>
      <c r="F5" s="981"/>
      <c r="G5" s="981"/>
      <c r="H5" s="981"/>
      <c r="I5" s="981"/>
      <c r="J5" s="981"/>
      <c r="K5" s="4"/>
      <c r="L5" s="4"/>
      <c r="M5" s="4"/>
      <c r="N5" s="4"/>
    </row>
    <row r="6" spans="2:14" ht="5.25" customHeight="1" x14ac:dyDescent="0.55000000000000004">
      <c r="B6" s="49"/>
      <c r="C6" s="49"/>
      <c r="D6" s="49"/>
      <c r="E6" s="49"/>
      <c r="F6" s="49"/>
      <c r="G6" s="49"/>
      <c r="H6" s="49"/>
      <c r="I6" s="49"/>
      <c r="J6" s="49"/>
      <c r="K6" s="4"/>
      <c r="L6" s="4"/>
      <c r="M6" s="4"/>
      <c r="N6" s="4"/>
    </row>
    <row r="7" spans="2:14" ht="24" x14ac:dyDescent="0.55000000000000004">
      <c r="B7" s="1247" t="s">
        <v>585</v>
      </c>
      <c r="C7" s="1247"/>
      <c r="D7" s="1247"/>
      <c r="E7" s="1247"/>
      <c r="F7" s="1247"/>
      <c r="G7" s="1247"/>
      <c r="H7" s="1247"/>
      <c r="I7" s="1247"/>
      <c r="J7" s="1247"/>
      <c r="K7" s="65"/>
      <c r="L7" s="65"/>
      <c r="M7" s="65"/>
      <c r="N7" s="65"/>
    </row>
    <row r="8" spans="2:14" ht="6.75" customHeight="1" x14ac:dyDescent="0.55000000000000004">
      <c r="B8" s="327"/>
      <c r="C8" s="327"/>
      <c r="D8" s="327"/>
      <c r="E8" s="327"/>
      <c r="F8" s="327"/>
      <c r="G8" s="327"/>
      <c r="H8" s="327"/>
      <c r="I8" s="327"/>
      <c r="J8" s="327"/>
      <c r="K8" s="65"/>
      <c r="L8" s="65"/>
      <c r="M8" s="65"/>
      <c r="N8" s="65"/>
    </row>
    <row r="9" spans="2:14" s="69" customFormat="1" ht="20.25" customHeight="1" x14ac:dyDescent="0.5">
      <c r="B9" s="11" t="s">
        <v>200</v>
      </c>
      <c r="C9" s="23"/>
      <c r="D9" s="953" t="s">
        <v>259</v>
      </c>
      <c r="E9" s="953"/>
      <c r="F9" s="953"/>
      <c r="G9" s="23"/>
      <c r="H9" s="952" t="s">
        <v>260</v>
      </c>
      <c r="I9" s="952"/>
      <c r="J9" s="952"/>
    </row>
    <row r="10" spans="2:14" s="23" customFormat="1" ht="20.25" customHeight="1" x14ac:dyDescent="0.5">
      <c r="B10" s="11"/>
      <c r="D10" s="12" t="s">
        <v>605</v>
      </c>
      <c r="E10" s="12"/>
      <c r="F10" s="12"/>
      <c r="H10" s="12" t="s">
        <v>605</v>
      </c>
      <c r="I10" s="528"/>
      <c r="J10" s="528"/>
    </row>
    <row r="11" spans="2:14" s="69" customFormat="1" ht="20.25" customHeight="1" x14ac:dyDescent="0.5">
      <c r="B11" s="23"/>
      <c r="C11" s="23"/>
      <c r="D11" s="953" t="s">
        <v>262</v>
      </c>
      <c r="E11" s="953"/>
      <c r="F11" s="953"/>
      <c r="G11" s="23"/>
      <c r="H11" s="952" t="s">
        <v>448</v>
      </c>
      <c r="I11" s="952"/>
      <c r="J11" s="952"/>
      <c r="M11" s="13"/>
    </row>
    <row r="12" spans="2:14" s="69" customFormat="1" ht="20.25" customHeight="1" x14ac:dyDescent="0.5">
      <c r="B12" s="23"/>
      <c r="C12" s="23"/>
      <c r="D12" s="12" t="s">
        <v>58</v>
      </c>
      <c r="E12" s="12"/>
      <c r="F12" s="12"/>
      <c r="G12" s="23"/>
      <c r="H12" s="12" t="s">
        <v>64</v>
      </c>
      <c r="I12" s="528"/>
      <c r="J12" s="528"/>
      <c r="M12" s="13"/>
    </row>
    <row r="13" spans="2:14" s="69" customFormat="1" ht="20.25" customHeight="1" x14ac:dyDescent="0.5">
      <c r="B13" s="11" t="s">
        <v>261</v>
      </c>
      <c r="C13" s="23"/>
      <c r="D13" s="952" t="s">
        <v>61</v>
      </c>
      <c r="E13" s="952"/>
      <c r="F13" s="952"/>
      <c r="G13" s="23"/>
      <c r="H13" s="952" t="s">
        <v>606</v>
      </c>
      <c r="I13" s="952"/>
      <c r="J13" s="952"/>
      <c r="M13" s="13"/>
    </row>
    <row r="14" spans="2:14" s="69" customFormat="1" ht="20.25" customHeight="1" x14ac:dyDescent="0.5">
      <c r="B14" s="11"/>
      <c r="C14" s="23"/>
      <c r="D14" s="12" t="s">
        <v>607</v>
      </c>
      <c r="E14" s="528"/>
      <c r="F14" s="528"/>
      <c r="G14" s="23"/>
      <c r="H14" s="12" t="s">
        <v>601</v>
      </c>
      <c r="I14" s="528"/>
      <c r="J14" s="528"/>
      <c r="M14" s="13"/>
    </row>
    <row r="15" spans="2:14" s="69" customFormat="1" ht="20.25" customHeight="1" x14ac:dyDescent="0.5">
      <c r="B15" s="11"/>
      <c r="C15" s="23"/>
      <c r="D15" s="12" t="s">
        <v>68</v>
      </c>
      <c r="E15" s="528"/>
      <c r="F15" s="528"/>
      <c r="G15" s="23"/>
      <c r="H15" s="12"/>
      <c r="I15" s="528"/>
      <c r="J15" s="528"/>
      <c r="M15" s="13"/>
    </row>
    <row r="16" spans="2:14" s="69" customFormat="1" ht="18.75" customHeight="1" x14ac:dyDescent="0.5">
      <c r="B16" s="11" t="s">
        <v>261</v>
      </c>
      <c r="C16" s="23"/>
      <c r="D16" s="952" t="s">
        <v>263</v>
      </c>
      <c r="E16" s="952"/>
      <c r="F16" s="952"/>
      <c r="G16" s="23"/>
      <c r="H16" s="952"/>
      <c r="I16" s="952"/>
      <c r="J16" s="952"/>
      <c r="M16" s="13"/>
    </row>
    <row r="17" spans="2:14" ht="24" x14ac:dyDescent="0.55000000000000004">
      <c r="B17" s="1323" t="s">
        <v>586</v>
      </c>
      <c r="C17" s="1323"/>
      <c r="D17" s="1323"/>
      <c r="E17" s="1323"/>
      <c r="F17" s="1323"/>
      <c r="G17" s="1323"/>
      <c r="H17" s="1323"/>
      <c r="I17" s="1323"/>
      <c r="J17" s="1323"/>
      <c r="K17" s="37"/>
      <c r="L17" s="37"/>
      <c r="M17" s="37"/>
      <c r="N17" s="37"/>
    </row>
    <row r="18" spans="2:14" ht="21.75" customHeight="1" x14ac:dyDescent="0.2">
      <c r="B18" s="1323"/>
      <c r="C18" s="1323"/>
      <c r="D18" s="1323"/>
      <c r="E18" s="1323"/>
      <c r="F18" s="1323"/>
      <c r="G18" s="1323"/>
      <c r="H18" s="1323"/>
      <c r="I18" s="1323"/>
      <c r="J18" s="1323"/>
    </row>
    <row r="19" spans="2:14" ht="8.25" customHeight="1" thickBot="1" x14ac:dyDescent="0.55000000000000004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2:14" ht="24" customHeight="1" x14ac:dyDescent="0.2">
      <c r="B20" s="982" t="s">
        <v>736</v>
      </c>
      <c r="C20" s="983"/>
      <c r="D20" s="983"/>
      <c r="E20" s="983"/>
      <c r="F20" s="983"/>
      <c r="G20" s="983"/>
      <c r="H20" s="983"/>
      <c r="I20" s="983"/>
      <c r="J20" s="983"/>
      <c r="K20" s="984"/>
    </row>
    <row r="21" spans="2:14" ht="24" customHeight="1" x14ac:dyDescent="0.2">
      <c r="B21" s="985"/>
      <c r="C21" s="986"/>
      <c r="D21" s="986"/>
      <c r="E21" s="986"/>
      <c r="F21" s="986"/>
      <c r="G21" s="986"/>
      <c r="H21" s="986"/>
      <c r="I21" s="986"/>
      <c r="J21" s="986"/>
      <c r="K21" s="987"/>
      <c r="N21" s="728"/>
    </row>
    <row r="22" spans="2:14" ht="24" customHeight="1" x14ac:dyDescent="0.2">
      <c r="B22" s="985"/>
      <c r="C22" s="986"/>
      <c r="D22" s="986"/>
      <c r="E22" s="986"/>
      <c r="F22" s="986"/>
      <c r="G22" s="986"/>
      <c r="H22" s="986"/>
      <c r="I22" s="986"/>
      <c r="J22" s="986"/>
      <c r="K22" s="987"/>
    </row>
    <row r="23" spans="2:14" ht="24" customHeight="1" x14ac:dyDescent="0.2">
      <c r="B23" s="985"/>
      <c r="C23" s="986"/>
      <c r="D23" s="986"/>
      <c r="E23" s="986"/>
      <c r="F23" s="986"/>
      <c r="G23" s="986"/>
      <c r="H23" s="986"/>
      <c r="I23" s="986"/>
      <c r="J23" s="986"/>
      <c r="K23" s="987"/>
    </row>
    <row r="24" spans="2:14" ht="24" customHeight="1" x14ac:dyDescent="0.2">
      <c r="B24" s="985"/>
      <c r="C24" s="986"/>
      <c r="D24" s="986"/>
      <c r="E24" s="986"/>
      <c r="F24" s="986"/>
      <c r="G24" s="986"/>
      <c r="H24" s="986"/>
      <c r="I24" s="986"/>
      <c r="J24" s="986"/>
      <c r="K24" s="987"/>
    </row>
    <row r="25" spans="2:14" ht="16.5" customHeight="1" x14ac:dyDescent="0.2">
      <c r="B25" s="985"/>
      <c r="C25" s="986"/>
      <c r="D25" s="986"/>
      <c r="E25" s="986"/>
      <c r="F25" s="986"/>
      <c r="G25" s="986"/>
      <c r="H25" s="986"/>
      <c r="I25" s="986"/>
      <c r="J25" s="986"/>
      <c r="K25" s="987"/>
    </row>
    <row r="26" spans="2:14" ht="24" customHeight="1" thickBot="1" x14ac:dyDescent="0.25">
      <c r="B26" s="988"/>
      <c r="C26" s="989"/>
      <c r="D26" s="989"/>
      <c r="E26" s="989"/>
      <c r="F26" s="989"/>
      <c r="G26" s="989"/>
      <c r="H26" s="989"/>
      <c r="I26" s="989"/>
      <c r="J26" s="989"/>
      <c r="K26" s="990"/>
    </row>
    <row r="27" spans="2:14" ht="24" x14ac:dyDescent="0.55000000000000004">
      <c r="B27" s="951" t="s">
        <v>735</v>
      </c>
      <c r="C27" s="951"/>
      <c r="D27" s="951"/>
      <c r="E27" s="951"/>
      <c r="F27" s="951"/>
      <c r="G27" s="951"/>
      <c r="H27" s="951"/>
      <c r="I27" s="951"/>
      <c r="J27" s="951"/>
      <c r="K27" s="951"/>
    </row>
    <row r="28" spans="2:14" ht="6.75" customHeight="1" thickBot="1" x14ac:dyDescent="0.6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4" ht="19.5" customHeight="1" x14ac:dyDescent="0.2">
      <c r="B29" s="982" t="s">
        <v>737</v>
      </c>
      <c r="C29" s="983"/>
      <c r="D29" s="983"/>
      <c r="E29" s="983"/>
      <c r="F29" s="983"/>
      <c r="G29" s="983"/>
      <c r="H29" s="983"/>
      <c r="I29" s="983"/>
      <c r="J29" s="983"/>
      <c r="K29" s="984"/>
    </row>
    <row r="30" spans="2:14" ht="19.5" customHeight="1" x14ac:dyDescent="0.2">
      <c r="B30" s="985"/>
      <c r="C30" s="986"/>
      <c r="D30" s="986"/>
      <c r="E30" s="986"/>
      <c r="F30" s="986"/>
      <c r="G30" s="986"/>
      <c r="H30" s="986"/>
      <c r="I30" s="986"/>
      <c r="J30" s="986"/>
      <c r="K30" s="987"/>
    </row>
    <row r="31" spans="2:14" ht="19.5" customHeight="1" x14ac:dyDescent="0.2">
      <c r="B31" s="985"/>
      <c r="C31" s="986"/>
      <c r="D31" s="986"/>
      <c r="E31" s="986"/>
      <c r="F31" s="986"/>
      <c r="G31" s="986"/>
      <c r="H31" s="986"/>
      <c r="I31" s="986"/>
      <c r="J31" s="986"/>
      <c r="K31" s="987"/>
    </row>
    <row r="32" spans="2:14" ht="19.5" customHeight="1" x14ac:dyDescent="0.2">
      <c r="B32" s="985"/>
      <c r="C32" s="986"/>
      <c r="D32" s="986"/>
      <c r="E32" s="986"/>
      <c r="F32" s="986"/>
      <c r="G32" s="986"/>
      <c r="H32" s="986"/>
      <c r="I32" s="986"/>
      <c r="J32" s="986"/>
      <c r="K32" s="987"/>
    </row>
    <row r="33" spans="2:11" ht="19.5" customHeight="1" x14ac:dyDescent="0.2">
      <c r="B33" s="985"/>
      <c r="C33" s="986"/>
      <c r="D33" s="986"/>
      <c r="E33" s="986"/>
      <c r="F33" s="986"/>
      <c r="G33" s="986"/>
      <c r="H33" s="986"/>
      <c r="I33" s="986"/>
      <c r="J33" s="986"/>
      <c r="K33" s="987"/>
    </row>
    <row r="34" spans="2:11" ht="19.5" customHeight="1" x14ac:dyDescent="0.2">
      <c r="B34" s="985"/>
      <c r="C34" s="986"/>
      <c r="D34" s="986"/>
      <c r="E34" s="986"/>
      <c r="F34" s="986"/>
      <c r="G34" s="986"/>
      <c r="H34" s="986"/>
      <c r="I34" s="986"/>
      <c r="J34" s="986"/>
      <c r="K34" s="987"/>
    </row>
    <row r="35" spans="2:11" ht="19.5" customHeight="1" x14ac:dyDescent="0.2">
      <c r="B35" s="985"/>
      <c r="C35" s="986"/>
      <c r="D35" s="986"/>
      <c r="E35" s="986"/>
      <c r="F35" s="986"/>
      <c r="G35" s="986"/>
      <c r="H35" s="986"/>
      <c r="I35" s="986"/>
      <c r="J35" s="986"/>
      <c r="K35" s="987"/>
    </row>
    <row r="36" spans="2:11" ht="19.5" customHeight="1" thickBot="1" x14ac:dyDescent="0.25">
      <c r="B36" s="988"/>
      <c r="C36" s="989"/>
      <c r="D36" s="989"/>
      <c r="E36" s="989"/>
      <c r="F36" s="989"/>
      <c r="G36" s="989"/>
      <c r="H36" s="989"/>
      <c r="I36" s="989"/>
      <c r="J36" s="989"/>
      <c r="K36" s="990"/>
    </row>
    <row r="37" spans="2:11" ht="24" x14ac:dyDescent="0.55000000000000004">
      <c r="B37" s="951" t="s">
        <v>705</v>
      </c>
      <c r="C37" s="951"/>
      <c r="D37" s="951"/>
      <c r="E37" s="951"/>
      <c r="F37" s="951"/>
      <c r="G37" s="951"/>
      <c r="H37" s="951"/>
      <c r="I37" s="951"/>
      <c r="J37" s="951"/>
      <c r="K37" s="951"/>
    </row>
    <row r="38" spans="2:11" ht="3.75" customHeight="1" x14ac:dyDescent="0.55000000000000004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24" x14ac:dyDescent="0.55000000000000004">
      <c r="B39" s="1248" t="s">
        <v>629</v>
      </c>
      <c r="C39" s="1248"/>
      <c r="D39" s="1248"/>
      <c r="E39" s="1248"/>
      <c r="F39" s="1248"/>
      <c r="G39" s="1248"/>
      <c r="H39" s="1248"/>
      <c r="I39" s="1248"/>
      <c r="J39" s="1248"/>
      <c r="K39" s="1248"/>
    </row>
    <row r="40" spans="2:11" ht="21.75" x14ac:dyDescent="0.5">
      <c r="B40" s="991" t="s">
        <v>65</v>
      </c>
      <c r="C40" s="991"/>
      <c r="D40" s="991"/>
      <c r="E40" s="991"/>
      <c r="F40" s="991"/>
      <c r="G40" s="991"/>
      <c r="H40" s="991"/>
      <c r="I40" s="991"/>
      <c r="J40" s="991"/>
      <c r="K40" s="991"/>
    </row>
  </sheetData>
  <mergeCells count="18">
    <mergeCell ref="B40:K40"/>
    <mergeCell ref="D9:F9"/>
    <mergeCell ref="H9:J9"/>
    <mergeCell ref="D11:F11"/>
    <mergeCell ref="H11:J11"/>
    <mergeCell ref="D13:F13"/>
    <mergeCell ref="B27:K27"/>
    <mergeCell ref="B29:K36"/>
    <mergeCell ref="B2:J2"/>
    <mergeCell ref="B4:J5"/>
    <mergeCell ref="B7:J7"/>
    <mergeCell ref="H16:J16"/>
    <mergeCell ref="B39:K39"/>
    <mergeCell ref="B17:J18"/>
    <mergeCell ref="B37:K37"/>
    <mergeCell ref="H13:J13"/>
    <mergeCell ref="D16:F16"/>
    <mergeCell ref="B20:K26"/>
  </mergeCells>
  <phoneticPr fontId="18" type="noConversion"/>
  <pageMargins left="0.9055118110236221" right="0.47244094488188981" top="0.6692913385826772" bottom="0.82677165354330717" header="0.51181102362204722" footer="0.51181102362204722"/>
  <pageSetup scale="92" orientation="portrait" r:id="rId1"/>
  <headerFooter alignWithMargins="0">
    <oddFooter>&amp;C&amp;"CordiaUPC,ธรรมดา"&amp;14 56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27" r:id="rId4" name="Check Box 7">
              <controlPr defaultSize="0" autoFill="0" autoLine="0" autoPict="0">
                <anchor moveWithCells="1">
                  <from>
                    <xdr:col>2</xdr:col>
                    <xdr:colOff>314325</xdr:colOff>
                    <xdr:row>8</xdr:row>
                    <xdr:rowOff>38100</xdr:rowOff>
                  </from>
                  <to>
                    <xdr:col>3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8" r:id="rId5" name="Check Box 8">
              <controlPr defaultSize="0" autoFill="0" autoLine="0" autoPict="0">
                <anchor moveWithCells="1">
                  <from>
                    <xdr:col>2</xdr:col>
                    <xdr:colOff>314325</xdr:colOff>
                    <xdr:row>10</xdr:row>
                    <xdr:rowOff>38100</xdr:rowOff>
                  </from>
                  <to>
                    <xdr:col>3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29" r:id="rId6" name="Check Box 9">
              <controlPr defaultSize="0" autoFill="0" autoLine="0" autoPict="0">
                <anchor moveWithCells="1">
                  <from>
                    <xdr:col>2</xdr:col>
                    <xdr:colOff>314325</xdr:colOff>
                    <xdr:row>12</xdr:row>
                    <xdr:rowOff>38100</xdr:rowOff>
                  </from>
                  <to>
                    <xdr:col>3</xdr:col>
                    <xdr:colOff>409575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0" r:id="rId7" name="Check Box 10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38100</xdr:rowOff>
                  </from>
                  <to>
                    <xdr:col>7</xdr:col>
                    <xdr:colOff>409575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1" r:id="rId8" name="Check Box 11">
              <controlPr defaultSize="0" autoFill="0" autoLine="0" autoPict="0">
                <anchor moveWithCells="1">
                  <from>
                    <xdr:col>6</xdr:col>
                    <xdr:colOff>314325</xdr:colOff>
                    <xdr:row>10</xdr:row>
                    <xdr:rowOff>38100</xdr:rowOff>
                  </from>
                  <to>
                    <xdr:col>7</xdr:col>
                    <xdr:colOff>409575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2" r:id="rId9" name="Check Box 12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38100</xdr:rowOff>
                  </from>
                  <to>
                    <xdr:col>7</xdr:col>
                    <xdr:colOff>409575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3" r:id="rId10" name="Check Box 13">
              <controlPr defaultSize="0" autoFill="0" autoLine="0" autoPict="0">
                <anchor moveWithCells="1">
                  <from>
                    <xdr:col>2</xdr:col>
                    <xdr:colOff>314325</xdr:colOff>
                    <xdr:row>15</xdr:row>
                    <xdr:rowOff>38100</xdr:rowOff>
                  </from>
                  <to>
                    <xdr:col>3</xdr:col>
                    <xdr:colOff>409575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4" r:id="rId11" name="Check Box 14">
              <controlPr defaultSize="0" autoFill="0" autoLine="0" autoPict="0">
                <anchor moveWithCells="1">
                  <from>
                    <xdr:col>2</xdr:col>
                    <xdr:colOff>314325</xdr:colOff>
                    <xdr:row>15</xdr:row>
                    <xdr:rowOff>38100</xdr:rowOff>
                  </from>
                  <to>
                    <xdr:col>3</xdr:col>
                    <xdr:colOff>409575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35" r:id="rId12" name="Check Box 15">
              <controlPr defaultSize="0" autoFill="0" autoLine="0" autoPict="0">
                <anchor moveWithCells="1">
                  <from>
                    <xdr:col>2</xdr:col>
                    <xdr:colOff>314325</xdr:colOff>
                    <xdr:row>12</xdr:row>
                    <xdr:rowOff>38100</xdr:rowOff>
                  </from>
                  <to>
                    <xdr:col>3</xdr:col>
                    <xdr:colOff>409575</xdr:colOff>
                    <xdr:row>13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B1:J15"/>
  <sheetViews>
    <sheetView showGridLines="0" view="pageBreakPreview" zoomScaleNormal="100" zoomScaleSheetLayoutView="100" workbookViewId="0">
      <selection activeCell="Y18" sqref="Y18"/>
    </sheetView>
  </sheetViews>
  <sheetFormatPr defaultRowHeight="12.75" x14ac:dyDescent="0.2"/>
  <cols>
    <col min="1" max="1" width="2.85546875" customWidth="1"/>
    <col min="2" max="2" width="2.5703125" customWidth="1"/>
    <col min="3" max="3" width="20.28515625" customWidth="1"/>
    <col min="4" max="4" width="3.28515625" customWidth="1"/>
    <col min="5" max="5" width="51.140625" customWidth="1"/>
    <col min="6" max="7" width="6.28515625" customWidth="1"/>
    <col min="10" max="10" width="37.85546875" customWidth="1"/>
  </cols>
  <sheetData>
    <row r="1" spans="2:10" ht="30" customHeight="1" x14ac:dyDescent="0.2">
      <c r="B1" s="1334" t="s">
        <v>50</v>
      </c>
      <c r="C1" s="1334"/>
      <c r="D1" s="1334"/>
      <c r="E1" s="1334"/>
      <c r="F1" s="1334"/>
      <c r="G1" s="1334"/>
      <c r="H1" s="1334"/>
      <c r="I1" s="1334"/>
      <c r="J1" s="1334"/>
    </row>
    <row r="2" spans="2:10" ht="12.75" customHeight="1" x14ac:dyDescent="0.2">
      <c r="B2" s="224"/>
      <c r="C2" s="224"/>
      <c r="D2" s="224"/>
      <c r="E2" s="224"/>
      <c r="F2" s="224"/>
      <c r="G2" s="224"/>
      <c r="H2" s="224"/>
      <c r="I2" s="224"/>
      <c r="J2" s="224"/>
    </row>
    <row r="3" spans="2:10" ht="24" x14ac:dyDescent="0.55000000000000004">
      <c r="B3" s="1077" t="s">
        <v>403</v>
      </c>
      <c r="C3" s="1077"/>
      <c r="D3" s="1077"/>
      <c r="E3" s="1077"/>
      <c r="F3" s="1077"/>
      <c r="G3" s="1077"/>
      <c r="H3" s="1077"/>
      <c r="I3" s="1077"/>
      <c r="J3" s="1077"/>
    </row>
    <row r="4" spans="2:10" ht="17.25" thickBot="1" x14ac:dyDescent="0.4">
      <c r="B4" s="61"/>
      <c r="C4" s="61"/>
    </row>
    <row r="5" spans="2:10" s="85" customFormat="1" ht="69.75" customHeight="1" thickTop="1" x14ac:dyDescent="0.2">
      <c r="B5" s="1337" t="s">
        <v>404</v>
      </c>
      <c r="C5" s="1335"/>
      <c r="D5" s="1335" t="s">
        <v>405</v>
      </c>
      <c r="E5" s="1335"/>
      <c r="F5" s="1335" t="s">
        <v>406</v>
      </c>
      <c r="G5" s="1335"/>
      <c r="H5" s="1335" t="s">
        <v>407</v>
      </c>
      <c r="I5" s="1335"/>
      <c r="J5" s="1339" t="s">
        <v>408</v>
      </c>
    </row>
    <row r="6" spans="2:10" s="85" customFormat="1" ht="24" thickBot="1" x14ac:dyDescent="0.25">
      <c r="B6" s="1338"/>
      <c r="C6" s="1336"/>
      <c r="D6" s="1336"/>
      <c r="E6" s="1336"/>
      <c r="F6" s="241" t="s">
        <v>409</v>
      </c>
      <c r="G6" s="241" t="s">
        <v>410</v>
      </c>
      <c r="H6" s="241" t="s">
        <v>411</v>
      </c>
      <c r="I6" s="241" t="s">
        <v>412</v>
      </c>
      <c r="J6" s="1340"/>
    </row>
    <row r="7" spans="2:10" ht="45" customHeight="1" thickTop="1" x14ac:dyDescent="0.5">
      <c r="B7" s="1333" t="s">
        <v>496</v>
      </c>
      <c r="C7" s="1328" t="s">
        <v>497</v>
      </c>
      <c r="D7" s="242" t="s">
        <v>500</v>
      </c>
      <c r="E7" s="247" t="s">
        <v>501</v>
      </c>
      <c r="F7" s="457"/>
      <c r="G7" s="457"/>
      <c r="H7" s="457"/>
      <c r="I7" s="248"/>
      <c r="J7" s="249"/>
    </row>
    <row r="8" spans="2:10" ht="45.75" customHeight="1" x14ac:dyDescent="0.5">
      <c r="B8" s="1331"/>
      <c r="C8" s="1329"/>
      <c r="D8" s="243" t="s">
        <v>502</v>
      </c>
      <c r="E8" s="250" t="s">
        <v>503</v>
      </c>
      <c r="F8" s="251"/>
      <c r="G8" s="251"/>
      <c r="H8" s="251"/>
      <c r="I8" s="251"/>
      <c r="J8" s="252"/>
    </row>
    <row r="9" spans="2:10" ht="25.5" customHeight="1" x14ac:dyDescent="0.5">
      <c r="B9" s="1331"/>
      <c r="C9" s="1329"/>
      <c r="D9" s="263" t="s">
        <v>504</v>
      </c>
      <c r="E9" s="264" t="s">
        <v>505</v>
      </c>
      <c r="F9" s="265"/>
      <c r="G9" s="265"/>
      <c r="H9" s="265"/>
      <c r="I9" s="265"/>
      <c r="J9" s="266"/>
    </row>
    <row r="10" spans="2:10" ht="65.25" x14ac:dyDescent="0.5">
      <c r="B10" s="1324" t="s">
        <v>498</v>
      </c>
      <c r="C10" s="1326" t="s">
        <v>184</v>
      </c>
      <c r="D10" s="243" t="s">
        <v>500</v>
      </c>
      <c r="E10" s="250" t="s">
        <v>506</v>
      </c>
      <c r="F10" s="251"/>
      <c r="G10" s="251"/>
      <c r="H10" s="251"/>
      <c r="I10" s="251"/>
      <c r="J10" s="252"/>
    </row>
    <row r="11" spans="2:10" ht="26.25" customHeight="1" x14ac:dyDescent="0.5">
      <c r="B11" s="1325"/>
      <c r="C11" s="1327"/>
      <c r="D11" s="243" t="s">
        <v>507</v>
      </c>
      <c r="E11" s="250" t="s">
        <v>505</v>
      </c>
      <c r="F11" s="251"/>
      <c r="G11" s="251"/>
      <c r="H11" s="251"/>
      <c r="I11" s="251"/>
      <c r="J11" s="259"/>
    </row>
    <row r="12" spans="2:10" ht="32.25" x14ac:dyDescent="0.5">
      <c r="B12" s="1331" t="s">
        <v>499</v>
      </c>
      <c r="C12" s="1329" t="s">
        <v>186</v>
      </c>
      <c r="D12" s="267" t="s">
        <v>500</v>
      </c>
      <c r="E12" s="268" t="s">
        <v>186</v>
      </c>
      <c r="F12" s="269"/>
      <c r="G12" s="269"/>
      <c r="H12" s="269"/>
      <c r="I12" s="269"/>
      <c r="J12" s="270"/>
    </row>
    <row r="13" spans="2:10" ht="43.5" customHeight="1" x14ac:dyDescent="0.5">
      <c r="B13" s="1331"/>
      <c r="C13" s="1329"/>
      <c r="D13" s="243" t="s">
        <v>502</v>
      </c>
      <c r="E13" s="250" t="s">
        <v>508</v>
      </c>
      <c r="F13" s="251"/>
      <c r="G13" s="251"/>
      <c r="H13" s="251"/>
      <c r="I13" s="251"/>
      <c r="J13" s="259"/>
    </row>
    <row r="14" spans="2:10" ht="33" thickBot="1" x14ac:dyDescent="0.55000000000000004">
      <c r="B14" s="1332"/>
      <c r="C14" s="1330"/>
      <c r="D14" s="246" t="s">
        <v>504</v>
      </c>
      <c r="E14" s="260" t="s">
        <v>505</v>
      </c>
      <c r="F14" s="261"/>
      <c r="G14" s="261"/>
      <c r="H14" s="261"/>
      <c r="I14" s="261"/>
      <c r="J14" s="262"/>
    </row>
    <row r="15" spans="2:10" ht="15.75" thickTop="1" x14ac:dyDescent="0.25">
      <c r="B15" s="55"/>
      <c r="C15" s="55"/>
    </row>
  </sheetData>
  <mergeCells count="13">
    <mergeCell ref="B1:J1"/>
    <mergeCell ref="B3:J3"/>
    <mergeCell ref="D5:E6"/>
    <mergeCell ref="B5:C6"/>
    <mergeCell ref="F5:G5"/>
    <mergeCell ref="H5:I5"/>
    <mergeCell ref="J5:J6"/>
    <mergeCell ref="B10:B11"/>
    <mergeCell ref="C10:C11"/>
    <mergeCell ref="C7:C9"/>
    <mergeCell ref="C12:C14"/>
    <mergeCell ref="B12:B14"/>
    <mergeCell ref="B7:B9"/>
  </mergeCells>
  <phoneticPr fontId="18" type="noConversion"/>
  <printOptions horizontalCentered="1"/>
  <pageMargins left="0.19685039370078741" right="0.15748031496062992" top="1.3385826771653544" bottom="0.51181102362204722" header="0.51181102362204722" footer="0.23622047244094491"/>
  <pageSetup paperSize="9" scale="96" orientation="landscape" verticalDpi="300" r:id="rId1"/>
  <headerFooter alignWithMargins="0">
    <oddFooter>&amp;C&amp;"CordiaUPC,ธรรมดา"&amp;14 57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J22"/>
  <sheetViews>
    <sheetView showGridLines="0" view="pageBreakPreview" zoomScaleNormal="100" zoomScaleSheetLayoutView="100" workbookViewId="0">
      <selection activeCell="C31" sqref="C31"/>
    </sheetView>
  </sheetViews>
  <sheetFormatPr defaultRowHeight="12.75" x14ac:dyDescent="0.2"/>
  <cols>
    <col min="1" max="1" width="2.140625" customWidth="1"/>
    <col min="2" max="2" width="3.28515625" customWidth="1"/>
    <col min="3" max="3" width="20.140625" customWidth="1"/>
    <col min="4" max="4" width="2.85546875" customWidth="1"/>
    <col min="5" max="5" width="42.85546875" customWidth="1"/>
    <col min="6" max="7" width="7.7109375" customWidth="1"/>
    <col min="8" max="9" width="10.7109375" customWidth="1"/>
    <col min="10" max="10" width="41.28515625" customWidth="1"/>
  </cols>
  <sheetData>
    <row r="1" spans="2:10" ht="24" x14ac:dyDescent="0.55000000000000004">
      <c r="B1" s="1077" t="s">
        <v>403</v>
      </c>
      <c r="C1" s="1077"/>
      <c r="D1" s="1077"/>
      <c r="E1" s="1077"/>
      <c r="F1" s="1077"/>
      <c r="G1" s="1077"/>
      <c r="H1" s="1077"/>
      <c r="I1" s="1077"/>
      <c r="J1" s="1077"/>
    </row>
    <row r="2" spans="2:10" ht="8.25" customHeight="1" thickBot="1" x14ac:dyDescent="0.55000000000000004">
      <c r="B2" s="27"/>
      <c r="C2" s="27"/>
    </row>
    <row r="3" spans="2:10" ht="49.5" customHeight="1" thickTop="1" x14ac:dyDescent="0.2">
      <c r="B3" s="1337" t="s">
        <v>404</v>
      </c>
      <c r="C3" s="1335"/>
      <c r="D3" s="1335" t="s">
        <v>405</v>
      </c>
      <c r="E3" s="1335"/>
      <c r="F3" s="1335" t="s">
        <v>406</v>
      </c>
      <c r="G3" s="1335"/>
      <c r="H3" s="1335" t="s">
        <v>407</v>
      </c>
      <c r="I3" s="1335"/>
      <c r="J3" s="1339" t="s">
        <v>408</v>
      </c>
    </row>
    <row r="4" spans="2:10" ht="24" thickBot="1" x14ac:dyDescent="0.25">
      <c r="B4" s="1338"/>
      <c r="C4" s="1336"/>
      <c r="D4" s="1336"/>
      <c r="E4" s="1336"/>
      <c r="F4" s="241" t="s">
        <v>409</v>
      </c>
      <c r="G4" s="241" t="s">
        <v>410</v>
      </c>
      <c r="H4" s="241" t="s">
        <v>411</v>
      </c>
      <c r="I4" s="241" t="s">
        <v>412</v>
      </c>
      <c r="J4" s="1340"/>
    </row>
    <row r="5" spans="2:10" ht="27.75" customHeight="1" thickTop="1" x14ac:dyDescent="0.5">
      <c r="B5" s="1344" t="s">
        <v>521</v>
      </c>
      <c r="C5" s="1328" t="s">
        <v>188</v>
      </c>
      <c r="D5" s="242" t="s">
        <v>500</v>
      </c>
      <c r="E5" s="247" t="s">
        <v>509</v>
      </c>
      <c r="F5" s="248"/>
      <c r="G5" s="248"/>
      <c r="H5" s="248"/>
      <c r="I5" s="248"/>
      <c r="J5" s="249"/>
    </row>
    <row r="6" spans="2:10" ht="27.75" customHeight="1" x14ac:dyDescent="0.5">
      <c r="B6" s="1345"/>
      <c r="C6" s="1329"/>
      <c r="D6" s="243" t="s">
        <v>502</v>
      </c>
      <c r="E6" s="250" t="s">
        <v>510</v>
      </c>
      <c r="F6" s="251"/>
      <c r="G6" s="251"/>
      <c r="H6" s="251"/>
      <c r="I6" s="251"/>
      <c r="J6" s="252"/>
    </row>
    <row r="7" spans="2:10" ht="25.5" customHeight="1" x14ac:dyDescent="0.5">
      <c r="B7" s="1345"/>
      <c r="C7" s="1329"/>
      <c r="D7" s="243" t="s">
        <v>504</v>
      </c>
      <c r="E7" s="250" t="s">
        <v>511</v>
      </c>
      <c r="F7" s="251"/>
      <c r="G7" s="251"/>
      <c r="H7" s="251"/>
      <c r="I7" s="251"/>
      <c r="J7" s="252"/>
    </row>
    <row r="8" spans="2:10" ht="25.5" customHeight="1" thickBot="1" x14ac:dyDescent="0.55000000000000004">
      <c r="B8" s="1346"/>
      <c r="C8" s="1342"/>
      <c r="D8" s="244" t="s">
        <v>512</v>
      </c>
      <c r="E8" s="253" t="s">
        <v>513</v>
      </c>
      <c r="F8" s="254"/>
      <c r="G8" s="254"/>
      <c r="H8" s="254"/>
      <c r="I8" s="254"/>
      <c r="J8" s="255"/>
    </row>
    <row r="9" spans="2:10" ht="26.25" customHeight="1" x14ac:dyDescent="0.5">
      <c r="B9" s="1343" t="s">
        <v>515</v>
      </c>
      <c r="C9" s="1341" t="s">
        <v>190</v>
      </c>
      <c r="D9" s="245" t="s">
        <v>500</v>
      </c>
      <c r="E9" s="256" t="s">
        <v>514</v>
      </c>
      <c r="F9" s="257"/>
      <c r="G9" s="257"/>
      <c r="H9" s="257"/>
      <c r="I9" s="257"/>
      <c r="J9" s="258"/>
    </row>
    <row r="10" spans="2:10" ht="24" customHeight="1" x14ac:dyDescent="0.5">
      <c r="B10" s="1331"/>
      <c r="C10" s="1329"/>
      <c r="D10" s="243" t="s">
        <v>502</v>
      </c>
      <c r="E10" s="250" t="s">
        <v>516</v>
      </c>
      <c r="F10" s="251"/>
      <c r="G10" s="251"/>
      <c r="H10" s="251"/>
      <c r="I10" s="271"/>
      <c r="J10" s="272"/>
    </row>
    <row r="11" spans="2:10" ht="24.75" customHeight="1" x14ac:dyDescent="0.5">
      <c r="B11" s="1331"/>
      <c r="C11" s="1329"/>
      <c r="D11" s="243" t="s">
        <v>504</v>
      </c>
      <c r="E11" s="250" t="s">
        <v>517</v>
      </c>
      <c r="F11" s="251"/>
      <c r="G11" s="251"/>
      <c r="H11" s="251"/>
      <c r="I11" s="251"/>
      <c r="J11" s="252"/>
    </row>
    <row r="12" spans="2:10" ht="22.5" customHeight="1" x14ac:dyDescent="0.5">
      <c r="B12" s="1331"/>
      <c r="C12" s="1329"/>
      <c r="D12" s="243" t="s">
        <v>512</v>
      </c>
      <c r="E12" s="250" t="s">
        <v>690</v>
      </c>
      <c r="F12" s="251"/>
      <c r="G12" s="251"/>
      <c r="H12" s="251"/>
      <c r="I12" s="251"/>
      <c r="J12" s="252"/>
    </row>
    <row r="13" spans="2:10" ht="20.25" customHeight="1" x14ac:dyDescent="0.5">
      <c r="B13" s="1331"/>
      <c r="C13" s="1329"/>
      <c r="D13" s="243" t="s">
        <v>518</v>
      </c>
      <c r="E13" s="264" t="s">
        <v>694</v>
      </c>
      <c r="F13" s="265"/>
      <c r="G13" s="265"/>
      <c r="H13" s="265"/>
      <c r="I13" s="265"/>
      <c r="J13" s="266"/>
    </row>
    <row r="14" spans="2:10" ht="21.75" customHeight="1" thickBot="1" x14ac:dyDescent="0.55000000000000004">
      <c r="B14" s="1347"/>
      <c r="C14" s="1342"/>
      <c r="D14" s="243" t="s">
        <v>519</v>
      </c>
      <c r="E14" s="253" t="s">
        <v>672</v>
      </c>
      <c r="F14" s="254"/>
      <c r="G14" s="254"/>
      <c r="H14" s="254"/>
      <c r="I14" s="254"/>
      <c r="J14" s="255"/>
    </row>
    <row r="15" spans="2:10" ht="24" customHeight="1" x14ac:dyDescent="0.2">
      <c r="B15" s="1343" t="s">
        <v>519</v>
      </c>
      <c r="C15" s="1341" t="s">
        <v>168</v>
      </c>
      <c r="D15" s="245" t="s">
        <v>500</v>
      </c>
      <c r="E15" s="256" t="s">
        <v>520</v>
      </c>
      <c r="F15" s="273"/>
      <c r="G15" s="273"/>
      <c r="H15" s="273"/>
      <c r="I15" s="273"/>
      <c r="J15" s="274"/>
    </row>
    <row r="16" spans="2:10" ht="43.5" x14ac:dyDescent="0.2">
      <c r="B16" s="1331"/>
      <c r="C16" s="1329"/>
      <c r="D16" s="776" t="s">
        <v>533</v>
      </c>
      <c r="E16" s="268" t="s">
        <v>744</v>
      </c>
      <c r="F16" s="774"/>
      <c r="G16" s="774"/>
      <c r="H16" s="774"/>
      <c r="I16" s="774"/>
      <c r="J16" s="775"/>
    </row>
    <row r="17" spans="2:10" ht="45" customHeight="1" x14ac:dyDescent="0.45">
      <c r="B17" s="1331"/>
      <c r="C17" s="1329"/>
      <c r="D17" s="243" t="s">
        <v>504</v>
      </c>
      <c r="E17" s="250" t="s">
        <v>169</v>
      </c>
      <c r="F17" s="275"/>
      <c r="G17" s="275"/>
      <c r="H17" s="275"/>
      <c r="I17" s="275"/>
      <c r="J17" s="252"/>
    </row>
    <row r="18" spans="2:10" ht="46.5" customHeight="1" x14ac:dyDescent="0.45">
      <c r="B18" s="1331"/>
      <c r="C18" s="1329"/>
      <c r="D18" s="243" t="s">
        <v>512</v>
      </c>
      <c r="E18" s="250" t="s">
        <v>170</v>
      </c>
      <c r="F18" s="275"/>
      <c r="G18" s="275"/>
      <c r="H18" s="275"/>
      <c r="I18" s="275"/>
      <c r="J18" s="252"/>
    </row>
    <row r="19" spans="2:10" ht="24" customHeight="1" x14ac:dyDescent="0.45">
      <c r="B19" s="1331"/>
      <c r="C19" s="1329"/>
      <c r="D19" s="243" t="s">
        <v>518</v>
      </c>
      <c r="E19" s="250" t="s">
        <v>691</v>
      </c>
      <c r="F19" s="275"/>
      <c r="G19" s="275"/>
      <c r="H19" s="275"/>
      <c r="I19" s="275"/>
      <c r="J19" s="252"/>
    </row>
    <row r="20" spans="2:10" ht="43.5" x14ac:dyDescent="0.45">
      <c r="B20" s="1331"/>
      <c r="C20" s="1329"/>
      <c r="D20" s="243" t="s">
        <v>519</v>
      </c>
      <c r="E20" s="264" t="s">
        <v>693</v>
      </c>
      <c r="F20" s="730"/>
      <c r="G20" s="730"/>
      <c r="H20" s="730"/>
      <c r="I20" s="730"/>
      <c r="J20" s="266"/>
    </row>
    <row r="21" spans="2:10" ht="24" customHeight="1" thickBot="1" x14ac:dyDescent="0.5">
      <c r="B21" s="1332"/>
      <c r="C21" s="1330"/>
      <c r="D21" s="246" t="s">
        <v>741</v>
      </c>
      <c r="E21" s="260" t="s">
        <v>513</v>
      </c>
      <c r="F21" s="276"/>
      <c r="G21" s="276"/>
      <c r="H21" s="276"/>
      <c r="I21" s="276"/>
      <c r="J21" s="277"/>
    </row>
    <row r="22" spans="2:10" ht="13.5" thickTop="1" x14ac:dyDescent="0.2"/>
  </sheetData>
  <mergeCells count="12">
    <mergeCell ref="C15:C21"/>
    <mergeCell ref="C9:C14"/>
    <mergeCell ref="C5:C8"/>
    <mergeCell ref="B15:B21"/>
    <mergeCell ref="B1:J1"/>
    <mergeCell ref="J3:J4"/>
    <mergeCell ref="B5:B8"/>
    <mergeCell ref="B9:B14"/>
    <mergeCell ref="F3:G3"/>
    <mergeCell ref="H3:I3"/>
    <mergeCell ref="B3:C4"/>
    <mergeCell ref="D3:E4"/>
  </mergeCells>
  <phoneticPr fontId="18" type="noConversion"/>
  <printOptions horizontalCentered="1"/>
  <pageMargins left="0.15748031496062992" right="0.15748031496062992" top="0.62992125984251968" bottom="0.31496062992125984" header="0.43307086614173229" footer="0.15748031496062992"/>
  <pageSetup paperSize="9" scale="87" orientation="landscape" verticalDpi="300" r:id="rId1"/>
  <headerFooter alignWithMargins="0">
    <oddFooter>&amp;C&amp;"CordiaUPC,ธรรมดา"&amp;14 58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B1:AC16"/>
  <sheetViews>
    <sheetView showGridLines="0" view="pageBreakPreview" zoomScaleNormal="100" zoomScaleSheetLayoutView="100" workbookViewId="0">
      <selection activeCell="Y18" sqref="Y18"/>
    </sheetView>
  </sheetViews>
  <sheetFormatPr defaultRowHeight="12.75" x14ac:dyDescent="0.2"/>
  <cols>
    <col min="1" max="1" width="2.28515625" customWidth="1"/>
    <col min="2" max="2" width="3.28515625" customWidth="1"/>
    <col min="3" max="3" width="22" customWidth="1"/>
    <col min="4" max="4" width="2.85546875" customWidth="1"/>
    <col min="5" max="5" width="41.42578125" customWidth="1"/>
    <col min="6" max="7" width="6.42578125" customWidth="1"/>
    <col min="8" max="9" width="11.42578125" customWidth="1"/>
    <col min="10" max="10" width="38.5703125" customWidth="1"/>
    <col min="11" max="11" width="1.85546875" customWidth="1"/>
  </cols>
  <sheetData>
    <row r="1" spans="2:29" ht="24" x14ac:dyDescent="0.55000000000000004">
      <c r="B1" s="1077" t="s">
        <v>413</v>
      </c>
      <c r="C1" s="1077"/>
      <c r="D1" s="1077"/>
      <c r="E1" s="1077"/>
      <c r="F1" s="1077"/>
      <c r="G1" s="1077"/>
      <c r="H1" s="1077"/>
      <c r="I1" s="1077"/>
      <c r="J1" s="1077"/>
    </row>
    <row r="2" spans="2:29" ht="18" thickBot="1" x14ac:dyDescent="0.45">
      <c r="B2" s="62"/>
      <c r="C2" s="62"/>
    </row>
    <row r="3" spans="2:29" s="85" customFormat="1" ht="48.75" customHeight="1" thickTop="1" x14ac:dyDescent="0.2">
      <c r="B3" s="1356" t="s">
        <v>404</v>
      </c>
      <c r="C3" s="1357"/>
      <c r="D3" s="1357" t="s">
        <v>405</v>
      </c>
      <c r="E3" s="1357"/>
      <c r="F3" s="1335" t="s">
        <v>406</v>
      </c>
      <c r="G3" s="1335"/>
      <c r="H3" s="1335" t="s">
        <v>407</v>
      </c>
      <c r="I3" s="1335"/>
      <c r="J3" s="1348" t="s">
        <v>408</v>
      </c>
    </row>
    <row r="4" spans="2:29" s="85" customFormat="1" ht="24" thickBot="1" x14ac:dyDescent="0.25">
      <c r="B4" s="1358"/>
      <c r="C4" s="1359"/>
      <c r="D4" s="1359"/>
      <c r="E4" s="1359"/>
      <c r="F4" s="241" t="s">
        <v>409</v>
      </c>
      <c r="G4" s="241" t="s">
        <v>410</v>
      </c>
      <c r="H4" s="241" t="s">
        <v>411</v>
      </c>
      <c r="I4" s="241" t="s">
        <v>412</v>
      </c>
      <c r="J4" s="1349"/>
    </row>
    <row r="5" spans="2:29" ht="47.25" customHeight="1" thickTop="1" x14ac:dyDescent="0.5">
      <c r="B5" s="1350" t="s">
        <v>528</v>
      </c>
      <c r="C5" s="1355" t="s">
        <v>193</v>
      </c>
      <c r="D5" s="242" t="s">
        <v>500</v>
      </c>
      <c r="E5" s="247" t="s">
        <v>522</v>
      </c>
      <c r="F5" s="248"/>
      <c r="G5" s="248"/>
      <c r="H5" s="248"/>
      <c r="I5" s="248"/>
      <c r="J5" s="249"/>
    </row>
    <row r="6" spans="2:29" ht="29.25" customHeight="1" x14ac:dyDescent="0.5">
      <c r="B6" s="1351"/>
      <c r="C6" s="1353"/>
      <c r="D6" s="243" t="s">
        <v>502</v>
      </c>
      <c r="E6" s="250" t="s">
        <v>523</v>
      </c>
      <c r="F6" s="251"/>
      <c r="G6" s="251"/>
      <c r="H6" s="251"/>
      <c r="I6" s="251"/>
      <c r="J6" s="252"/>
    </row>
    <row r="7" spans="2:29" ht="29.25" customHeight="1" x14ac:dyDescent="0.5">
      <c r="B7" s="1351"/>
      <c r="C7" s="1353"/>
      <c r="D7" s="243" t="s">
        <v>504</v>
      </c>
      <c r="E7" s="250" t="s">
        <v>672</v>
      </c>
      <c r="F7" s="251"/>
      <c r="G7" s="251"/>
      <c r="H7" s="251"/>
      <c r="I7" s="251"/>
      <c r="J7" s="252"/>
    </row>
    <row r="8" spans="2:29" ht="27" customHeight="1" x14ac:dyDescent="0.5">
      <c r="B8" s="1351" t="s">
        <v>524</v>
      </c>
      <c r="C8" s="1353" t="s">
        <v>525</v>
      </c>
      <c r="D8" s="243" t="s">
        <v>500</v>
      </c>
      <c r="E8" s="250" t="s">
        <v>526</v>
      </c>
      <c r="F8" s="251"/>
      <c r="G8" s="251"/>
      <c r="H8" s="251"/>
      <c r="I8" s="251"/>
      <c r="J8" s="252"/>
    </row>
    <row r="9" spans="2:29" ht="53.25" customHeight="1" x14ac:dyDescent="0.5">
      <c r="B9" s="1351"/>
      <c r="C9" s="1353"/>
      <c r="D9" s="243" t="s">
        <v>502</v>
      </c>
      <c r="E9" s="250" t="s">
        <v>527</v>
      </c>
      <c r="F9" s="251"/>
      <c r="G9" s="251"/>
      <c r="H9" s="251"/>
      <c r="I9" s="251"/>
      <c r="J9" s="252"/>
    </row>
    <row r="10" spans="2:29" ht="27" customHeight="1" thickBot="1" x14ac:dyDescent="0.55000000000000004">
      <c r="B10" s="1352"/>
      <c r="C10" s="1354"/>
      <c r="D10" s="246" t="s">
        <v>582</v>
      </c>
      <c r="E10" s="260" t="s">
        <v>672</v>
      </c>
      <c r="F10" s="261"/>
      <c r="G10" s="261"/>
      <c r="H10" s="261"/>
      <c r="I10" s="261"/>
      <c r="J10" s="277"/>
    </row>
    <row r="11" spans="2:29" ht="24" thickTop="1" x14ac:dyDescent="0.5">
      <c r="B11" s="40"/>
      <c r="C11" s="40"/>
      <c r="D11" s="521"/>
      <c r="E11" s="521"/>
      <c r="F11" s="521"/>
      <c r="G11" s="521"/>
      <c r="H11" s="521"/>
      <c r="I11" s="521"/>
      <c r="J11" s="521"/>
    </row>
    <row r="12" spans="2:29" ht="23.25" x14ac:dyDescent="0.5">
      <c r="B12" s="40"/>
      <c r="C12" s="40"/>
      <c r="D12" s="521"/>
      <c r="E12" s="521"/>
      <c r="F12" s="521"/>
      <c r="G12" s="521"/>
      <c r="H12" s="522" t="s">
        <v>529</v>
      </c>
      <c r="I12" s="521"/>
      <c r="J12" s="521"/>
    </row>
    <row r="13" spans="2:29" ht="23.25" x14ac:dyDescent="0.5">
      <c r="B13" s="40"/>
      <c r="C13" s="40"/>
      <c r="D13" s="521"/>
      <c r="E13" s="521"/>
      <c r="F13" s="521"/>
      <c r="G13" s="521"/>
      <c r="H13" s="522" t="s">
        <v>530</v>
      </c>
      <c r="I13" s="521"/>
      <c r="J13" s="521"/>
    </row>
    <row r="14" spans="2:29" ht="24" x14ac:dyDescent="0.55000000000000004">
      <c r="D14" s="521"/>
      <c r="E14" s="521"/>
      <c r="F14" s="521"/>
      <c r="G14" s="521"/>
      <c r="H14" s="522" t="s">
        <v>416</v>
      </c>
      <c r="I14" s="521"/>
      <c r="J14" s="521"/>
      <c r="O14" s="39" t="s">
        <v>414</v>
      </c>
      <c r="AC14" s="39" t="s">
        <v>415</v>
      </c>
    </row>
    <row r="15" spans="2:29" ht="24" x14ac:dyDescent="0.55000000000000004">
      <c r="D15" s="521"/>
      <c r="E15" s="521"/>
      <c r="F15" s="521"/>
      <c r="G15" s="521"/>
      <c r="H15" s="522" t="s">
        <v>531</v>
      </c>
      <c r="I15" s="521"/>
      <c r="J15" s="521"/>
      <c r="O15" s="32" t="s">
        <v>416</v>
      </c>
    </row>
    <row r="16" spans="2:29" ht="24" x14ac:dyDescent="0.55000000000000004">
      <c r="N16" s="32" t="s">
        <v>417</v>
      </c>
      <c r="O16" s="32" t="s">
        <v>203</v>
      </c>
    </row>
  </sheetData>
  <mergeCells count="10">
    <mergeCell ref="B1:J1"/>
    <mergeCell ref="J3:J4"/>
    <mergeCell ref="B5:B7"/>
    <mergeCell ref="B8:B10"/>
    <mergeCell ref="F3:G3"/>
    <mergeCell ref="H3:I3"/>
    <mergeCell ref="C8:C10"/>
    <mergeCell ref="C5:C7"/>
    <mergeCell ref="B3:C4"/>
    <mergeCell ref="D3:E4"/>
  </mergeCells>
  <phoneticPr fontId="18" type="noConversion"/>
  <printOptions horizontalCentered="1"/>
  <pageMargins left="0.15748031496062992" right="0.15748031496062992" top="1.4173228346456694" bottom="0.6692913385826772" header="0.51181102362204722" footer="0.31496062992125984"/>
  <pageSetup paperSize="9" orientation="landscape" verticalDpi="300" r:id="rId1"/>
  <headerFooter alignWithMargins="0">
    <oddFooter>&amp;C&amp;"CordiaUPC,ธรรมดา"&amp;14 59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B1:P27"/>
  <sheetViews>
    <sheetView showGridLines="0" view="pageBreakPreview" zoomScaleNormal="100" zoomScaleSheetLayoutView="100" workbookViewId="0">
      <selection activeCell="T25" sqref="T25"/>
    </sheetView>
  </sheetViews>
  <sheetFormatPr defaultRowHeight="12.75" x14ac:dyDescent="0.2"/>
  <cols>
    <col min="1" max="1" width="5.5703125" customWidth="1"/>
    <col min="2" max="2" width="8.42578125" customWidth="1"/>
    <col min="3" max="14" width="6.85546875" customWidth="1"/>
  </cols>
  <sheetData>
    <row r="1" spans="2:16" ht="29.25" x14ac:dyDescent="0.6">
      <c r="B1" s="1321" t="s">
        <v>418</v>
      </c>
      <c r="C1" s="1321"/>
      <c r="D1" s="1321"/>
      <c r="E1" s="1321"/>
      <c r="F1" s="1321"/>
      <c r="G1" s="1321"/>
      <c r="H1" s="1321"/>
      <c r="I1" s="1321"/>
      <c r="J1" s="1321"/>
      <c r="K1" s="1321"/>
      <c r="L1" s="1321"/>
      <c r="M1" s="1321"/>
      <c r="N1" s="1321"/>
    </row>
    <row r="2" spans="2:16" ht="13.5" x14ac:dyDescent="0.25">
      <c r="B2" s="63"/>
    </row>
    <row r="3" spans="2:16" ht="26.25" customHeight="1" x14ac:dyDescent="0.2">
      <c r="B3" s="1362" t="s">
        <v>816</v>
      </c>
      <c r="C3" s="1363"/>
      <c r="D3" s="1363"/>
      <c r="E3" s="1363"/>
      <c r="F3" s="1363"/>
      <c r="G3" s="1363"/>
      <c r="H3" s="1363"/>
      <c r="I3" s="1363"/>
      <c r="J3" s="1363"/>
      <c r="K3" s="1363"/>
      <c r="L3" s="1363"/>
      <c r="M3" s="1363"/>
      <c r="N3" s="1363"/>
    </row>
    <row r="4" spans="2:16" ht="26.25" customHeight="1" x14ac:dyDescent="0.2">
      <c r="B4" s="1363"/>
      <c r="C4" s="1363"/>
      <c r="D4" s="1363"/>
      <c r="E4" s="1363"/>
      <c r="F4" s="1363"/>
      <c r="G4" s="1363"/>
      <c r="H4" s="1363"/>
      <c r="I4" s="1363"/>
      <c r="J4" s="1363"/>
      <c r="K4" s="1363"/>
      <c r="L4" s="1363"/>
      <c r="M4" s="1363"/>
      <c r="N4" s="1363"/>
    </row>
    <row r="5" spans="2:16" ht="45" customHeight="1" x14ac:dyDescent="0.2">
      <c r="B5" s="1363"/>
      <c r="C5" s="1363"/>
      <c r="D5" s="1363"/>
      <c r="E5" s="1363"/>
      <c r="F5" s="1363"/>
      <c r="G5" s="1363"/>
      <c r="H5" s="1363"/>
      <c r="I5" s="1363"/>
      <c r="J5" s="1363"/>
      <c r="K5" s="1363"/>
      <c r="L5" s="1363"/>
      <c r="M5" s="1363"/>
      <c r="N5" s="1363"/>
    </row>
    <row r="6" spans="2:16" ht="27" customHeight="1" x14ac:dyDescent="0.55000000000000004">
      <c r="B6" s="39" t="s">
        <v>51</v>
      </c>
      <c r="C6" s="32"/>
      <c r="M6" s="763"/>
    </row>
    <row r="7" spans="2:16" ht="24" x14ac:dyDescent="0.55000000000000004">
      <c r="B7" s="1077" t="s">
        <v>901</v>
      </c>
      <c r="C7" s="1077"/>
      <c r="D7" s="1077"/>
      <c r="E7" s="1077"/>
      <c r="F7" s="1077"/>
      <c r="G7" s="1077"/>
      <c r="H7" s="1077"/>
      <c r="I7" s="1077"/>
      <c r="J7" s="1077"/>
      <c r="K7" s="1077"/>
      <c r="L7" s="1077"/>
      <c r="M7" s="1077"/>
      <c r="N7" s="1077"/>
    </row>
    <row r="8" spans="2:16" ht="15" customHeight="1" thickBot="1" x14ac:dyDescent="0.55000000000000004">
      <c r="B8" s="40"/>
    </row>
    <row r="9" spans="2:16" ht="22.5" thickBot="1" x14ac:dyDescent="0.25">
      <c r="B9" s="1360" t="s">
        <v>419</v>
      </c>
      <c r="C9" s="1070" t="s">
        <v>795</v>
      </c>
      <c r="D9" s="1071"/>
      <c r="E9" s="1071"/>
      <c r="F9" s="1071"/>
      <c r="G9" s="1071"/>
      <c r="H9" s="1071"/>
      <c r="I9" s="1071"/>
      <c r="J9" s="1071"/>
      <c r="K9" s="1071"/>
      <c r="L9" s="1071"/>
      <c r="M9" s="1071"/>
      <c r="N9" s="1072"/>
    </row>
    <row r="10" spans="2:16" ht="22.5" thickBot="1" x14ac:dyDescent="0.25">
      <c r="B10" s="1068"/>
      <c r="C10" s="1364" t="s">
        <v>275</v>
      </c>
      <c r="D10" s="1365"/>
      <c r="E10" s="1365"/>
      <c r="F10" s="1365"/>
      <c r="G10" s="1365"/>
      <c r="H10" s="1365"/>
      <c r="I10" s="1365"/>
      <c r="J10" s="1365"/>
      <c r="K10" s="1365"/>
      <c r="L10" s="1365"/>
      <c r="M10" s="1365"/>
      <c r="N10" s="1366"/>
      <c r="P10" s="728"/>
    </row>
    <row r="11" spans="2:16" ht="19.5" thickBot="1" x14ac:dyDescent="0.25">
      <c r="B11" s="1361"/>
      <c r="C11" s="661" t="s">
        <v>229</v>
      </c>
      <c r="D11" s="662" t="s">
        <v>230</v>
      </c>
      <c r="E11" s="663" t="s">
        <v>231</v>
      </c>
      <c r="F11" s="611" t="s">
        <v>232</v>
      </c>
      <c r="G11" s="612" t="s">
        <v>233</v>
      </c>
      <c r="H11" s="612" t="s">
        <v>234</v>
      </c>
      <c r="I11" s="612" t="s">
        <v>235</v>
      </c>
      <c r="J11" s="612" t="s">
        <v>236</v>
      </c>
      <c r="K11" s="612" t="s">
        <v>237</v>
      </c>
      <c r="L11" s="612" t="s">
        <v>238</v>
      </c>
      <c r="M11" s="612" t="s">
        <v>239</v>
      </c>
      <c r="N11" s="613" t="s">
        <v>240</v>
      </c>
    </row>
    <row r="12" spans="2:16" ht="24" x14ac:dyDescent="0.2">
      <c r="B12" s="588"/>
      <c r="C12" s="664"/>
      <c r="D12" s="665"/>
      <c r="E12" s="666"/>
      <c r="F12" s="585"/>
      <c r="G12" s="584"/>
      <c r="H12" s="584"/>
      <c r="I12" s="584"/>
      <c r="J12" s="584"/>
      <c r="K12" s="584"/>
      <c r="L12" s="584"/>
      <c r="M12" s="584"/>
      <c r="N12" s="608"/>
      <c r="P12" s="728"/>
    </row>
    <row r="13" spans="2:16" ht="24" x14ac:dyDescent="0.2">
      <c r="B13" s="589"/>
      <c r="C13" s="667"/>
      <c r="D13" s="668"/>
      <c r="E13" s="669"/>
      <c r="F13" s="586"/>
      <c r="G13" s="175"/>
      <c r="H13" s="175"/>
      <c r="I13" s="175"/>
      <c r="J13" s="175"/>
      <c r="K13" s="175"/>
      <c r="L13" s="175"/>
      <c r="M13" s="175"/>
      <c r="N13" s="181"/>
      <c r="P13" s="728"/>
    </row>
    <row r="14" spans="2:16" ht="24" x14ac:dyDescent="0.2">
      <c r="B14" s="589"/>
      <c r="C14" s="667"/>
      <c r="D14" s="668"/>
      <c r="E14" s="669"/>
      <c r="F14" s="586"/>
      <c r="G14" s="175"/>
      <c r="H14" s="175"/>
      <c r="I14" s="175"/>
      <c r="J14" s="175"/>
      <c r="K14" s="175"/>
      <c r="L14" s="175"/>
      <c r="M14" s="175"/>
      <c r="N14" s="181"/>
    </row>
    <row r="15" spans="2:16" ht="24" x14ac:dyDescent="0.2">
      <c r="B15" s="589"/>
      <c r="C15" s="667"/>
      <c r="D15" s="668"/>
      <c r="E15" s="669"/>
      <c r="F15" s="586"/>
      <c r="G15" s="175"/>
      <c r="H15" s="175"/>
      <c r="I15" s="175"/>
      <c r="J15" s="175"/>
      <c r="K15" s="175"/>
      <c r="L15" s="175"/>
      <c r="M15" s="175"/>
      <c r="N15" s="181"/>
    </row>
    <row r="16" spans="2:16" ht="24" x14ac:dyDescent="0.2">
      <c r="B16" s="589"/>
      <c r="C16" s="667"/>
      <c r="D16" s="668"/>
      <c r="E16" s="669"/>
      <c r="F16" s="586"/>
      <c r="G16" s="175"/>
      <c r="H16" s="175"/>
      <c r="I16" s="175"/>
      <c r="J16" s="175"/>
      <c r="K16" s="175"/>
      <c r="L16" s="175"/>
      <c r="M16" s="175"/>
      <c r="N16" s="181"/>
    </row>
    <row r="17" spans="2:14" ht="24" x14ac:dyDescent="0.2">
      <c r="B17" s="589"/>
      <c r="C17" s="667"/>
      <c r="D17" s="668"/>
      <c r="E17" s="669"/>
      <c r="F17" s="586"/>
      <c r="G17" s="175"/>
      <c r="H17" s="175"/>
      <c r="I17" s="175"/>
      <c r="J17" s="175"/>
      <c r="K17" s="175"/>
      <c r="L17" s="175"/>
      <c r="M17" s="175"/>
      <c r="N17" s="181"/>
    </row>
    <row r="18" spans="2:14" ht="24" x14ac:dyDescent="0.2">
      <c r="B18" s="589"/>
      <c r="C18" s="667"/>
      <c r="D18" s="668"/>
      <c r="E18" s="669"/>
      <c r="F18" s="586"/>
      <c r="G18" s="175"/>
      <c r="H18" s="175"/>
      <c r="I18" s="175"/>
      <c r="J18" s="175"/>
      <c r="K18" s="175"/>
      <c r="L18" s="175"/>
      <c r="M18" s="175"/>
      <c r="N18" s="181"/>
    </row>
    <row r="19" spans="2:14" ht="24" x14ac:dyDescent="0.2">
      <c r="B19" s="589"/>
      <c r="C19" s="667"/>
      <c r="D19" s="668"/>
      <c r="E19" s="669"/>
      <c r="F19" s="586"/>
      <c r="G19" s="175"/>
      <c r="H19" s="175"/>
      <c r="I19" s="175"/>
      <c r="J19" s="175"/>
      <c r="K19" s="175"/>
      <c r="L19" s="175"/>
      <c r="M19" s="175"/>
      <c r="N19" s="181"/>
    </row>
    <row r="20" spans="2:14" ht="24" x14ac:dyDescent="0.2">
      <c r="B20" s="589"/>
      <c r="C20" s="667"/>
      <c r="D20" s="668"/>
      <c r="E20" s="669"/>
      <c r="F20" s="586"/>
      <c r="G20" s="175"/>
      <c r="H20" s="175"/>
      <c r="I20" s="175"/>
      <c r="J20" s="175"/>
      <c r="K20" s="175"/>
      <c r="L20" s="175"/>
      <c r="M20" s="175"/>
      <c r="N20" s="181"/>
    </row>
    <row r="21" spans="2:14" ht="24" x14ac:dyDescent="0.2">
      <c r="B21" s="589"/>
      <c r="C21" s="667"/>
      <c r="D21" s="668"/>
      <c r="E21" s="669"/>
      <c r="F21" s="586"/>
      <c r="G21" s="175"/>
      <c r="H21" s="175"/>
      <c r="I21" s="175"/>
      <c r="J21" s="175"/>
      <c r="K21" s="175"/>
      <c r="L21" s="175"/>
      <c r="M21" s="175"/>
      <c r="N21" s="181"/>
    </row>
    <row r="22" spans="2:14" ht="24.75" thickBot="1" x14ac:dyDescent="0.25">
      <c r="B22" s="590"/>
      <c r="C22" s="670"/>
      <c r="D22" s="671"/>
      <c r="E22" s="672"/>
      <c r="F22" s="587"/>
      <c r="G22" s="184"/>
      <c r="H22" s="184"/>
      <c r="I22" s="184"/>
      <c r="J22" s="184"/>
      <c r="K22" s="184"/>
      <c r="L22" s="184"/>
      <c r="M22" s="184"/>
      <c r="N22" s="185"/>
    </row>
    <row r="23" spans="2:14" ht="24" x14ac:dyDescent="0.2">
      <c r="B23" s="758" t="s">
        <v>714</v>
      </c>
      <c r="C23" s="655"/>
      <c r="D23" s="655"/>
      <c r="E23" s="655"/>
      <c r="F23" s="210"/>
      <c r="G23" s="210"/>
      <c r="H23" s="210"/>
      <c r="I23" s="210"/>
      <c r="J23" s="210"/>
      <c r="K23" s="210"/>
      <c r="L23" s="210"/>
      <c r="M23" s="210"/>
      <c r="N23" s="210"/>
    </row>
    <row r="24" spans="2:14" ht="24" x14ac:dyDescent="0.55000000000000004">
      <c r="B24" s="40"/>
      <c r="C24" s="34" t="s">
        <v>717</v>
      </c>
      <c r="D24" s="40"/>
      <c r="E24" s="40"/>
      <c r="F24" s="65" t="s">
        <v>902</v>
      </c>
      <c r="G24" s="40"/>
      <c r="H24" s="40"/>
      <c r="I24" s="40"/>
      <c r="J24" s="40"/>
      <c r="K24" s="40"/>
      <c r="L24" s="40"/>
      <c r="M24" s="40"/>
      <c r="N24" s="40"/>
    </row>
    <row r="25" spans="2:14" ht="24" x14ac:dyDescent="0.55000000000000004">
      <c r="B25" s="40"/>
      <c r="C25" s="34" t="s">
        <v>717</v>
      </c>
      <c r="D25" s="40"/>
      <c r="E25" s="40"/>
      <c r="F25" s="65" t="s">
        <v>902</v>
      </c>
      <c r="G25" s="40"/>
      <c r="H25" s="40"/>
      <c r="I25" s="40"/>
      <c r="J25" s="40"/>
      <c r="K25" s="40"/>
      <c r="L25" s="40"/>
      <c r="M25" s="40"/>
      <c r="N25" s="40"/>
    </row>
    <row r="26" spans="2:14" ht="24" x14ac:dyDescent="0.55000000000000004">
      <c r="B26" s="40"/>
      <c r="C26" s="34" t="s">
        <v>717</v>
      </c>
      <c r="D26" s="40"/>
      <c r="E26" s="40"/>
      <c r="F26" s="65" t="s">
        <v>902</v>
      </c>
      <c r="G26" s="40"/>
      <c r="H26" s="40"/>
      <c r="I26" s="40"/>
      <c r="J26" s="40"/>
      <c r="K26" s="40"/>
      <c r="L26" s="40"/>
      <c r="M26" s="40"/>
      <c r="N26" s="40"/>
    </row>
    <row r="27" spans="2:14" ht="24.75" customHeight="1" x14ac:dyDescent="0.2"/>
  </sheetData>
  <mergeCells count="6">
    <mergeCell ref="B1:N1"/>
    <mergeCell ref="B9:B11"/>
    <mergeCell ref="B3:N5"/>
    <mergeCell ref="B7:N7"/>
    <mergeCell ref="C9:N9"/>
    <mergeCell ref="C10:N10"/>
  </mergeCells>
  <phoneticPr fontId="18" type="noConversion"/>
  <printOptions horizontalCentered="1"/>
  <pageMargins left="0.74803149606299213" right="0.23622047244094491" top="0.98425196850393704" bottom="0.98425196850393704" header="0.51181102362204722" footer="0.51181102362204722"/>
  <pageSetup paperSize="9" orientation="portrait" verticalDpi="300" r:id="rId1"/>
  <headerFooter alignWithMargins="0">
    <oddFooter>&amp;C&amp;"CordiaUPC,ธรรมดา"&amp;14 60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B1:B28"/>
  <sheetViews>
    <sheetView showGridLines="0" view="pageBreakPreview" topLeftCell="A10" zoomScale="90" zoomScaleNormal="100" zoomScaleSheetLayoutView="90" workbookViewId="0">
      <selection activeCell="B32" sqref="B32"/>
    </sheetView>
  </sheetViews>
  <sheetFormatPr defaultRowHeight="12.75" x14ac:dyDescent="0.2"/>
  <cols>
    <col min="1" max="1" width="3" customWidth="1"/>
    <col min="2" max="2" width="92.7109375" customWidth="1"/>
  </cols>
  <sheetData>
    <row r="1" spans="2:2" ht="13.5" thickBot="1" x14ac:dyDescent="0.25"/>
    <row r="2" spans="2:2" ht="24.75" thickTop="1" x14ac:dyDescent="0.2">
      <c r="B2" s="352"/>
    </row>
    <row r="3" spans="2:2" ht="24" x14ac:dyDescent="0.2">
      <c r="B3" s="353"/>
    </row>
    <row r="4" spans="2:2" ht="24" x14ac:dyDescent="0.2">
      <c r="B4" s="353"/>
    </row>
    <row r="5" spans="2:2" ht="24" x14ac:dyDescent="0.2">
      <c r="B5" s="353"/>
    </row>
    <row r="6" spans="2:2" ht="24" x14ac:dyDescent="0.2">
      <c r="B6" s="353"/>
    </row>
    <row r="7" spans="2:2" ht="24" x14ac:dyDescent="0.2">
      <c r="B7" s="353"/>
    </row>
    <row r="8" spans="2:2" ht="24" x14ac:dyDescent="0.2">
      <c r="B8" s="353"/>
    </row>
    <row r="9" spans="2:2" ht="24" x14ac:dyDescent="0.2">
      <c r="B9" s="353"/>
    </row>
    <row r="10" spans="2:2" ht="24" x14ac:dyDescent="0.2">
      <c r="B10" s="353"/>
    </row>
    <row r="11" spans="2:2" ht="24" x14ac:dyDescent="0.2">
      <c r="B11" s="353"/>
    </row>
    <row r="12" spans="2:2" ht="24" x14ac:dyDescent="0.2">
      <c r="B12" s="353"/>
    </row>
    <row r="13" spans="2:2" ht="63" x14ac:dyDescent="0.2">
      <c r="B13" s="354" t="s">
        <v>791</v>
      </c>
    </row>
    <row r="14" spans="2:2" ht="24" x14ac:dyDescent="0.2">
      <c r="B14" s="353"/>
    </row>
    <row r="15" spans="2:2" ht="24" x14ac:dyDescent="0.2">
      <c r="B15" s="353"/>
    </row>
    <row r="16" spans="2:2" ht="24" x14ac:dyDescent="0.2">
      <c r="B16" s="353"/>
    </row>
    <row r="17" spans="2:2" ht="24" x14ac:dyDescent="0.2">
      <c r="B17" s="353"/>
    </row>
    <row r="18" spans="2:2" ht="24" x14ac:dyDescent="0.2">
      <c r="B18" s="353"/>
    </row>
    <row r="19" spans="2:2" ht="24" x14ac:dyDescent="0.2">
      <c r="B19" s="353"/>
    </row>
    <row r="20" spans="2:2" ht="24" x14ac:dyDescent="0.2">
      <c r="B20" s="353"/>
    </row>
    <row r="21" spans="2:2" ht="24" x14ac:dyDescent="0.2">
      <c r="B21" s="353"/>
    </row>
    <row r="22" spans="2:2" ht="24" x14ac:dyDescent="0.2">
      <c r="B22" s="353"/>
    </row>
    <row r="23" spans="2:2" ht="24" x14ac:dyDescent="0.2">
      <c r="B23" s="353"/>
    </row>
    <row r="24" spans="2:2" ht="24" x14ac:dyDescent="0.2">
      <c r="B24" s="353"/>
    </row>
    <row r="25" spans="2:2" ht="24" x14ac:dyDescent="0.2">
      <c r="B25" s="353"/>
    </row>
    <row r="26" spans="2:2" ht="24.75" thickBot="1" x14ac:dyDescent="0.25">
      <c r="B26" s="355"/>
    </row>
    <row r="27" spans="2:2" ht="11.25" customHeight="1" thickTop="1" x14ac:dyDescent="0.2">
      <c r="B27" s="203"/>
    </row>
    <row r="28" spans="2:2" ht="24" x14ac:dyDescent="0.55000000000000004">
      <c r="B28" s="673" t="s">
        <v>804</v>
      </c>
    </row>
  </sheetData>
  <phoneticPr fontId="18" type="noConversion"/>
  <printOptions horizontalCentered="1"/>
  <pageMargins left="0.74803149606299213" right="0.19685039370078741" top="0.98425196850393704" bottom="0.98425196850393704" header="0.51181102362204722" footer="0.51181102362204722"/>
  <pageSetup paperSize="9" scale="99" orientation="portrait" verticalDpi="300" r:id="rId1"/>
  <headerFooter alignWithMargins="0">
    <oddFooter>&amp;C&amp;"CordiaUPC,ธรรมดา"&amp;14 61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H12"/>
  <sheetViews>
    <sheetView showGridLines="0" view="pageBreakPreview" topLeftCell="B1" zoomScaleNormal="100" zoomScaleSheetLayoutView="100" workbookViewId="0">
      <selection activeCell="M11" sqref="M11"/>
    </sheetView>
  </sheetViews>
  <sheetFormatPr defaultRowHeight="24" x14ac:dyDescent="0.55000000000000004"/>
  <cols>
    <col min="1" max="1" width="2.85546875" style="72" customWidth="1"/>
    <col min="2" max="2" width="3.140625" style="80" customWidth="1"/>
    <col min="3" max="3" width="57.28515625" style="72" customWidth="1"/>
    <col min="4" max="4" width="10.28515625" style="72" customWidth="1"/>
    <col min="5" max="5" width="12.5703125" style="72" customWidth="1"/>
    <col min="6" max="7" width="24.7109375" style="72" customWidth="1"/>
    <col min="8" max="8" width="13.7109375" style="72" customWidth="1"/>
    <col min="9" max="16384" width="9.140625" style="72"/>
  </cols>
  <sheetData>
    <row r="1" spans="1:8" x14ac:dyDescent="0.55000000000000004">
      <c r="A1" s="31"/>
    </row>
    <row r="2" spans="1:8" x14ac:dyDescent="0.55000000000000004">
      <c r="B2" s="1369" t="s">
        <v>903</v>
      </c>
      <c r="C2" s="1369"/>
      <c r="D2" s="1369"/>
      <c r="E2" s="1369"/>
      <c r="F2" s="1369"/>
      <c r="G2" s="1369"/>
      <c r="H2" s="1369"/>
    </row>
    <row r="3" spans="1:8" ht="24.75" thickBot="1" x14ac:dyDescent="0.6"/>
    <row r="4" spans="1:8" x14ac:dyDescent="0.55000000000000004">
      <c r="B4" s="1370" t="s">
        <v>420</v>
      </c>
      <c r="C4" s="1371"/>
      <c r="D4" s="1374" t="s">
        <v>421</v>
      </c>
      <c r="E4" s="1374"/>
      <c r="F4" s="1374" t="s">
        <v>171</v>
      </c>
      <c r="G4" s="1374" t="s">
        <v>422</v>
      </c>
      <c r="H4" s="1367" t="s">
        <v>330</v>
      </c>
    </row>
    <row r="5" spans="1:8" ht="46.5" customHeight="1" thickBot="1" x14ac:dyDescent="0.6">
      <c r="B5" s="1372"/>
      <c r="C5" s="1373"/>
      <c r="D5" s="290" t="s">
        <v>423</v>
      </c>
      <c r="E5" s="290" t="s">
        <v>424</v>
      </c>
      <c r="F5" s="1375"/>
      <c r="G5" s="1375"/>
      <c r="H5" s="1368"/>
    </row>
    <row r="6" spans="1:8" x14ac:dyDescent="0.55000000000000004">
      <c r="B6" s="287" t="s">
        <v>532</v>
      </c>
      <c r="C6" s="278" t="s">
        <v>182</v>
      </c>
      <c r="D6" s="288"/>
      <c r="E6" s="288"/>
      <c r="F6" s="288"/>
      <c r="G6" s="288"/>
      <c r="H6" s="289"/>
    </row>
    <row r="7" spans="1:8" x14ac:dyDescent="0.55000000000000004">
      <c r="B7" s="280" t="s">
        <v>533</v>
      </c>
      <c r="C7" s="279" t="s">
        <v>184</v>
      </c>
      <c r="D7" s="283"/>
      <c r="E7" s="283"/>
      <c r="F7" s="283"/>
      <c r="G7" s="283"/>
      <c r="H7" s="284"/>
    </row>
    <row r="8" spans="1:8" x14ac:dyDescent="0.55000000000000004">
      <c r="B8" s="280" t="s">
        <v>534</v>
      </c>
      <c r="C8" s="279" t="s">
        <v>186</v>
      </c>
      <c r="D8" s="283"/>
      <c r="E8" s="283"/>
      <c r="F8" s="283"/>
      <c r="G8" s="283"/>
      <c r="H8" s="284"/>
    </row>
    <row r="9" spans="1:8" x14ac:dyDescent="0.55000000000000004">
      <c r="B9" s="280" t="s">
        <v>521</v>
      </c>
      <c r="C9" s="279" t="s">
        <v>188</v>
      </c>
      <c r="D9" s="283"/>
      <c r="E9" s="283"/>
      <c r="F9" s="283"/>
      <c r="G9" s="283"/>
      <c r="H9" s="284"/>
    </row>
    <row r="10" spans="1:8" x14ac:dyDescent="0.55000000000000004">
      <c r="B10" s="280" t="s">
        <v>535</v>
      </c>
      <c r="C10" s="279" t="s">
        <v>190</v>
      </c>
      <c r="D10" s="283"/>
      <c r="E10" s="283"/>
      <c r="F10" s="283"/>
      <c r="G10" s="283"/>
      <c r="H10" s="284"/>
    </row>
    <row r="11" spans="1:8" ht="48" x14ac:dyDescent="0.55000000000000004">
      <c r="B11" s="280" t="s">
        <v>536</v>
      </c>
      <c r="C11" s="279" t="s">
        <v>172</v>
      </c>
      <c r="D11" s="283"/>
      <c r="E11" s="283"/>
      <c r="F11" s="283"/>
      <c r="G11" s="283"/>
      <c r="H11" s="284"/>
    </row>
    <row r="12" spans="1:8" ht="24.75" thickBot="1" x14ac:dyDescent="0.6">
      <c r="B12" s="281" t="s">
        <v>528</v>
      </c>
      <c r="C12" s="282" t="s">
        <v>193</v>
      </c>
      <c r="D12" s="285"/>
      <c r="E12" s="285"/>
      <c r="F12" s="285"/>
      <c r="G12" s="285"/>
      <c r="H12" s="286"/>
    </row>
  </sheetData>
  <mergeCells count="6">
    <mergeCell ref="H4:H5"/>
    <mergeCell ref="B2:H2"/>
    <mergeCell ref="B4:C5"/>
    <mergeCell ref="D4:E4"/>
    <mergeCell ref="F4:F5"/>
    <mergeCell ref="G4:G5"/>
  </mergeCells>
  <phoneticPr fontId="18" type="noConversion"/>
  <printOptions horizontalCentered="1"/>
  <pageMargins left="0.39370078740157483" right="0.27559055118110237" top="1.6929133858267718" bottom="0.98425196850393704" header="0.51181102362204722" footer="0.51181102362204722"/>
  <pageSetup paperSize="9" scale="98" orientation="landscape" verticalDpi="300" r:id="rId1"/>
  <headerFooter alignWithMargins="0">
    <oddFooter>&amp;C&amp;"CordiaUPC,ธรรมดา"&amp;14 62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pageSetUpPr fitToPage="1"/>
  </sheetPr>
  <dimension ref="B2:N43"/>
  <sheetViews>
    <sheetView showGridLines="0" view="pageBreakPreview" topLeftCell="A13" zoomScale="85" zoomScaleNormal="100" zoomScaleSheetLayoutView="85" workbookViewId="0">
      <selection activeCell="M22" sqref="M22"/>
    </sheetView>
  </sheetViews>
  <sheetFormatPr defaultRowHeight="12.75" x14ac:dyDescent="0.2"/>
  <cols>
    <col min="1" max="1" width="3" customWidth="1"/>
    <col min="10" max="10" width="7.140625" customWidth="1"/>
    <col min="12" max="12" width="2.7109375" customWidth="1"/>
  </cols>
  <sheetData>
    <row r="2" spans="2:14" ht="23.25" x14ac:dyDescent="0.5">
      <c r="B2" s="1001" t="s">
        <v>646</v>
      </c>
      <c r="C2" s="1001"/>
      <c r="D2" s="1001"/>
      <c r="E2" s="1001"/>
      <c r="F2" s="1001"/>
      <c r="G2" s="1001"/>
      <c r="H2" s="1001"/>
      <c r="I2" s="1001"/>
      <c r="J2" s="1001"/>
      <c r="K2" s="66"/>
      <c r="L2" s="66"/>
      <c r="M2" s="66"/>
      <c r="N2" s="66"/>
    </row>
    <row r="3" spans="2:14" ht="9.75" customHeight="1" x14ac:dyDescent="0.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2:14" ht="24" customHeight="1" x14ac:dyDescent="0.55000000000000004">
      <c r="B4" s="981" t="s">
        <v>558</v>
      </c>
      <c r="C4" s="981"/>
      <c r="D4" s="981"/>
      <c r="E4" s="981"/>
      <c r="F4" s="981"/>
      <c r="G4" s="981"/>
      <c r="H4" s="981"/>
      <c r="I4" s="981"/>
      <c r="J4" s="981"/>
      <c r="K4" s="5"/>
      <c r="L4" s="5"/>
      <c r="M4" s="5"/>
      <c r="N4" s="5"/>
    </row>
    <row r="5" spans="2:14" ht="23.25" customHeight="1" x14ac:dyDescent="0.55000000000000004">
      <c r="B5" s="981"/>
      <c r="C5" s="981"/>
      <c r="D5" s="981"/>
      <c r="E5" s="981"/>
      <c r="F5" s="981"/>
      <c r="G5" s="981"/>
      <c r="H5" s="981"/>
      <c r="I5" s="981"/>
      <c r="J5" s="981"/>
      <c r="K5" s="4"/>
      <c r="L5" s="4"/>
      <c r="M5" s="4"/>
      <c r="N5" s="4"/>
    </row>
    <row r="6" spans="2:14" ht="9" customHeight="1" x14ac:dyDescent="0.55000000000000004">
      <c r="B6" s="49"/>
      <c r="C6" s="49"/>
      <c r="D6" s="49"/>
      <c r="E6" s="49"/>
      <c r="F6" s="49"/>
      <c r="G6" s="49"/>
      <c r="H6" s="49"/>
      <c r="I6" s="49"/>
      <c r="J6" s="49"/>
      <c r="K6" s="4"/>
      <c r="L6" s="4"/>
      <c r="M6" s="4"/>
      <c r="N6" s="4"/>
    </row>
    <row r="7" spans="2:14" ht="24" x14ac:dyDescent="0.55000000000000004">
      <c r="B7" s="1247" t="s">
        <v>559</v>
      </c>
      <c r="C7" s="1247"/>
      <c r="D7" s="1247"/>
      <c r="E7" s="1247"/>
      <c r="F7" s="1247"/>
      <c r="G7" s="1247"/>
      <c r="H7" s="1247"/>
      <c r="I7" s="1247"/>
      <c r="J7" s="1247"/>
      <c r="K7" s="65"/>
      <c r="L7" s="65"/>
      <c r="M7" s="65"/>
      <c r="N7" s="65"/>
    </row>
    <row r="8" spans="2:14" ht="9" customHeight="1" x14ac:dyDescent="0.55000000000000004">
      <c r="B8" s="327"/>
      <c r="C8" s="327"/>
      <c r="D8" s="327"/>
      <c r="E8" s="327"/>
      <c r="F8" s="327"/>
      <c r="G8" s="327"/>
      <c r="H8" s="327"/>
      <c r="I8" s="327"/>
      <c r="J8" s="327"/>
      <c r="K8" s="65"/>
      <c r="L8" s="65"/>
      <c r="M8" s="65"/>
      <c r="N8" s="65"/>
    </row>
    <row r="9" spans="2:14" s="69" customFormat="1" ht="20.25" customHeight="1" x14ac:dyDescent="0.5">
      <c r="B9" s="11" t="s">
        <v>200</v>
      </c>
      <c r="C9" s="23"/>
      <c r="D9" s="953" t="s">
        <v>259</v>
      </c>
      <c r="E9" s="953"/>
      <c r="F9" s="953"/>
      <c r="G9" s="23"/>
      <c r="H9" s="952" t="s">
        <v>260</v>
      </c>
      <c r="I9" s="952"/>
      <c r="J9" s="952"/>
    </row>
    <row r="10" spans="2:14" s="23" customFormat="1" ht="20.25" customHeight="1" x14ac:dyDescent="0.5">
      <c r="B10" s="11"/>
      <c r="D10" s="12" t="s">
        <v>605</v>
      </c>
      <c r="E10" s="12"/>
      <c r="F10" s="12"/>
      <c r="H10" s="12" t="s">
        <v>605</v>
      </c>
      <c r="I10" s="528"/>
      <c r="J10" s="528"/>
    </row>
    <row r="11" spans="2:14" s="69" customFormat="1" ht="20.25" customHeight="1" x14ac:dyDescent="0.5">
      <c r="B11" s="23"/>
      <c r="C11" s="23"/>
      <c r="D11" s="953" t="s">
        <v>262</v>
      </c>
      <c r="E11" s="953"/>
      <c r="F11" s="953"/>
      <c r="G11" s="23"/>
      <c r="H11" s="952" t="s">
        <v>448</v>
      </c>
      <c r="I11" s="952"/>
      <c r="J11" s="952"/>
      <c r="M11" s="13"/>
    </row>
    <row r="12" spans="2:14" s="69" customFormat="1" ht="20.25" customHeight="1" x14ac:dyDescent="0.5">
      <c r="B12" s="23"/>
      <c r="C12" s="23"/>
      <c r="D12" s="12" t="s">
        <v>59</v>
      </c>
      <c r="E12" s="12"/>
      <c r="F12" s="12"/>
      <c r="G12" s="23"/>
      <c r="H12" s="12" t="s">
        <v>64</v>
      </c>
      <c r="I12" s="528"/>
      <c r="J12" s="528"/>
      <c r="M12" s="13"/>
    </row>
    <row r="13" spans="2:14" s="69" customFormat="1" ht="20.25" customHeight="1" x14ac:dyDescent="0.5">
      <c r="B13" s="11" t="s">
        <v>261</v>
      </c>
      <c r="C13" s="23"/>
      <c r="D13" s="952" t="s">
        <v>61</v>
      </c>
      <c r="E13" s="952"/>
      <c r="F13" s="952"/>
      <c r="G13" s="23"/>
      <c r="H13" s="952" t="s">
        <v>606</v>
      </c>
      <c r="I13" s="952"/>
      <c r="J13" s="952"/>
      <c r="M13" s="13"/>
    </row>
    <row r="14" spans="2:14" s="69" customFormat="1" ht="20.25" customHeight="1" x14ac:dyDescent="0.5">
      <c r="B14" s="11"/>
      <c r="C14" s="23"/>
      <c r="D14" s="12" t="s">
        <v>607</v>
      </c>
      <c r="E14" s="528"/>
      <c r="F14" s="528"/>
      <c r="G14" s="23"/>
      <c r="H14" s="12" t="s">
        <v>601</v>
      </c>
      <c r="I14" s="528"/>
      <c r="J14" s="528"/>
      <c r="M14" s="13"/>
    </row>
    <row r="15" spans="2:14" s="69" customFormat="1" ht="20.25" customHeight="1" x14ac:dyDescent="0.5">
      <c r="B15" s="11"/>
      <c r="C15" s="23"/>
      <c r="D15" s="12" t="s">
        <v>68</v>
      </c>
      <c r="E15" s="528"/>
      <c r="F15" s="528"/>
      <c r="G15" s="23"/>
      <c r="H15" s="12"/>
      <c r="I15" s="528"/>
      <c r="J15" s="528"/>
      <c r="M15" s="13"/>
    </row>
    <row r="16" spans="2:14" s="69" customFormat="1" ht="20.25" customHeight="1" x14ac:dyDescent="0.5">
      <c r="B16" s="11" t="s">
        <v>261</v>
      </c>
      <c r="C16" s="23"/>
      <c r="D16" s="952" t="s">
        <v>263</v>
      </c>
      <c r="E16" s="952"/>
      <c r="F16" s="952"/>
      <c r="G16" s="23"/>
      <c r="H16" s="952"/>
      <c r="I16" s="952"/>
      <c r="J16" s="952"/>
      <c r="M16" s="13"/>
    </row>
    <row r="17" spans="2:14" ht="24" x14ac:dyDescent="0.55000000000000004">
      <c r="B17" s="1323" t="s">
        <v>560</v>
      </c>
      <c r="C17" s="1323"/>
      <c r="D17" s="1323"/>
      <c r="E17" s="1323"/>
      <c r="F17" s="1323"/>
      <c r="G17" s="1323"/>
      <c r="H17" s="1323"/>
      <c r="I17" s="1323"/>
      <c r="J17" s="1323"/>
      <c r="K17" s="37"/>
      <c r="L17" s="37"/>
      <c r="M17" s="37"/>
      <c r="N17" s="37"/>
    </row>
    <row r="18" spans="2:14" ht="21.75" customHeight="1" x14ac:dyDescent="0.2">
      <c r="B18" s="1323"/>
      <c r="C18" s="1323"/>
      <c r="D18" s="1323"/>
      <c r="E18" s="1323"/>
      <c r="F18" s="1323"/>
      <c r="G18" s="1323"/>
      <c r="H18" s="1323"/>
      <c r="I18" s="1323"/>
      <c r="J18" s="1323"/>
    </row>
    <row r="19" spans="2:14" ht="14.25" customHeight="1" thickBot="1" x14ac:dyDescent="0.55000000000000004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2:14" ht="24" customHeight="1" x14ac:dyDescent="0.2">
      <c r="B20" s="982" t="s">
        <v>750</v>
      </c>
      <c r="C20" s="983"/>
      <c r="D20" s="983"/>
      <c r="E20" s="983"/>
      <c r="F20" s="983"/>
      <c r="G20" s="983"/>
      <c r="H20" s="983"/>
      <c r="I20" s="983"/>
      <c r="J20" s="983"/>
      <c r="K20" s="984"/>
    </row>
    <row r="21" spans="2:14" ht="24" customHeight="1" x14ac:dyDescent="0.2">
      <c r="B21" s="985"/>
      <c r="C21" s="986"/>
      <c r="D21" s="986"/>
      <c r="E21" s="986"/>
      <c r="F21" s="986"/>
      <c r="G21" s="986"/>
      <c r="H21" s="986"/>
      <c r="I21" s="986"/>
      <c r="J21" s="986"/>
      <c r="K21" s="987"/>
    </row>
    <row r="22" spans="2:14" ht="24" customHeight="1" x14ac:dyDescent="0.2">
      <c r="B22" s="985"/>
      <c r="C22" s="986"/>
      <c r="D22" s="986"/>
      <c r="E22" s="986"/>
      <c r="F22" s="986"/>
      <c r="G22" s="986"/>
      <c r="H22" s="986"/>
      <c r="I22" s="986"/>
      <c r="J22" s="986"/>
      <c r="K22" s="987"/>
      <c r="M22" s="728"/>
    </row>
    <row r="23" spans="2:14" ht="24" customHeight="1" x14ac:dyDescent="0.2">
      <c r="B23" s="985"/>
      <c r="C23" s="986"/>
      <c r="D23" s="986"/>
      <c r="E23" s="986"/>
      <c r="F23" s="986"/>
      <c r="G23" s="986"/>
      <c r="H23" s="986"/>
      <c r="I23" s="986"/>
      <c r="J23" s="986"/>
      <c r="K23" s="987"/>
    </row>
    <row r="24" spans="2:14" ht="24" customHeight="1" x14ac:dyDescent="0.2">
      <c r="B24" s="985"/>
      <c r="C24" s="986"/>
      <c r="D24" s="986"/>
      <c r="E24" s="986"/>
      <c r="F24" s="986"/>
      <c r="G24" s="986"/>
      <c r="H24" s="986"/>
      <c r="I24" s="986"/>
      <c r="J24" s="986"/>
      <c r="K24" s="987"/>
    </row>
    <row r="25" spans="2:14" ht="24" customHeight="1" x14ac:dyDescent="0.2">
      <c r="B25" s="985"/>
      <c r="C25" s="986"/>
      <c r="D25" s="986"/>
      <c r="E25" s="986"/>
      <c r="F25" s="986"/>
      <c r="G25" s="986"/>
      <c r="H25" s="986"/>
      <c r="I25" s="986"/>
      <c r="J25" s="986"/>
      <c r="K25" s="987"/>
    </row>
    <row r="26" spans="2:14" ht="24" customHeight="1" x14ac:dyDescent="0.2">
      <c r="B26" s="985"/>
      <c r="C26" s="986"/>
      <c r="D26" s="986"/>
      <c r="E26" s="986"/>
      <c r="F26" s="986"/>
      <c r="G26" s="986"/>
      <c r="H26" s="986"/>
      <c r="I26" s="986"/>
      <c r="J26" s="986"/>
      <c r="K26" s="987"/>
    </row>
    <row r="27" spans="2:14" ht="24" customHeight="1" x14ac:dyDescent="0.2">
      <c r="B27" s="985"/>
      <c r="C27" s="986"/>
      <c r="D27" s="986"/>
      <c r="E27" s="986"/>
      <c r="F27" s="986"/>
      <c r="G27" s="986"/>
      <c r="H27" s="986"/>
      <c r="I27" s="986"/>
      <c r="J27" s="986"/>
      <c r="K27" s="987"/>
    </row>
    <row r="28" spans="2:14" ht="24" customHeight="1" thickBot="1" x14ac:dyDescent="0.25">
      <c r="B28" s="988"/>
      <c r="C28" s="989"/>
      <c r="D28" s="989"/>
      <c r="E28" s="989"/>
      <c r="F28" s="989"/>
      <c r="G28" s="989"/>
      <c r="H28" s="989"/>
      <c r="I28" s="989"/>
      <c r="J28" s="989"/>
      <c r="K28" s="990"/>
    </row>
    <row r="29" spans="2:14" ht="24" x14ac:dyDescent="0.55000000000000004">
      <c r="B29" s="951" t="s">
        <v>707</v>
      </c>
      <c r="C29" s="951"/>
      <c r="D29" s="951"/>
      <c r="E29" s="951"/>
      <c r="F29" s="951"/>
      <c r="G29" s="951"/>
      <c r="H29" s="951"/>
      <c r="I29" s="951"/>
      <c r="J29" s="951"/>
      <c r="K29" s="951"/>
    </row>
    <row r="30" spans="2:14" ht="13.5" customHeight="1" thickBot="1" x14ac:dyDescent="0.6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4" ht="19.5" customHeight="1" x14ac:dyDescent="0.2">
      <c r="B31" s="982" t="s">
        <v>751</v>
      </c>
      <c r="C31" s="983"/>
      <c r="D31" s="983"/>
      <c r="E31" s="983"/>
      <c r="F31" s="983"/>
      <c r="G31" s="983"/>
      <c r="H31" s="983"/>
      <c r="I31" s="983"/>
      <c r="J31" s="983"/>
      <c r="K31" s="984"/>
    </row>
    <row r="32" spans="2:14" ht="19.5" customHeight="1" x14ac:dyDescent="0.2">
      <c r="B32" s="985"/>
      <c r="C32" s="986"/>
      <c r="D32" s="986"/>
      <c r="E32" s="986"/>
      <c r="F32" s="986"/>
      <c r="G32" s="986"/>
      <c r="H32" s="986"/>
      <c r="I32" s="986"/>
      <c r="J32" s="986"/>
      <c r="K32" s="987"/>
    </row>
    <row r="33" spans="2:11" ht="19.5" customHeight="1" x14ac:dyDescent="0.2">
      <c r="B33" s="985"/>
      <c r="C33" s="986"/>
      <c r="D33" s="986"/>
      <c r="E33" s="986"/>
      <c r="F33" s="986"/>
      <c r="G33" s="986"/>
      <c r="H33" s="986"/>
      <c r="I33" s="986"/>
      <c r="J33" s="986"/>
      <c r="K33" s="987"/>
    </row>
    <row r="34" spans="2:11" ht="19.5" customHeight="1" x14ac:dyDescent="0.2">
      <c r="B34" s="985"/>
      <c r="C34" s="986"/>
      <c r="D34" s="986"/>
      <c r="E34" s="986"/>
      <c r="F34" s="986"/>
      <c r="G34" s="986"/>
      <c r="H34" s="986"/>
      <c r="I34" s="986"/>
      <c r="J34" s="986"/>
      <c r="K34" s="987"/>
    </row>
    <row r="35" spans="2:11" ht="19.5" customHeight="1" x14ac:dyDescent="0.2">
      <c r="B35" s="985"/>
      <c r="C35" s="986"/>
      <c r="D35" s="986"/>
      <c r="E35" s="986"/>
      <c r="F35" s="986"/>
      <c r="G35" s="986"/>
      <c r="H35" s="986"/>
      <c r="I35" s="986"/>
      <c r="J35" s="986"/>
      <c r="K35" s="987"/>
    </row>
    <row r="36" spans="2:11" ht="19.5" customHeight="1" x14ac:dyDescent="0.2">
      <c r="B36" s="985"/>
      <c r="C36" s="986"/>
      <c r="D36" s="986"/>
      <c r="E36" s="986"/>
      <c r="F36" s="986"/>
      <c r="G36" s="986"/>
      <c r="H36" s="986"/>
      <c r="I36" s="986"/>
      <c r="J36" s="986"/>
      <c r="K36" s="987"/>
    </row>
    <row r="37" spans="2:11" ht="19.5" customHeight="1" x14ac:dyDescent="0.2">
      <c r="B37" s="985"/>
      <c r="C37" s="986"/>
      <c r="D37" s="986"/>
      <c r="E37" s="986"/>
      <c r="F37" s="986"/>
      <c r="G37" s="986"/>
      <c r="H37" s="986"/>
      <c r="I37" s="986"/>
      <c r="J37" s="986"/>
      <c r="K37" s="987"/>
    </row>
    <row r="38" spans="2:11" ht="19.5" customHeight="1" x14ac:dyDescent="0.2">
      <c r="B38" s="985"/>
      <c r="C38" s="986"/>
      <c r="D38" s="986"/>
      <c r="E38" s="986"/>
      <c r="F38" s="986"/>
      <c r="G38" s="986"/>
      <c r="H38" s="986"/>
      <c r="I38" s="986"/>
      <c r="J38" s="986"/>
      <c r="K38" s="987"/>
    </row>
    <row r="39" spans="2:11" ht="19.5" customHeight="1" thickBot="1" x14ac:dyDescent="0.25">
      <c r="B39" s="988"/>
      <c r="C39" s="989"/>
      <c r="D39" s="989"/>
      <c r="E39" s="989"/>
      <c r="F39" s="989"/>
      <c r="G39" s="989"/>
      <c r="H39" s="989"/>
      <c r="I39" s="989"/>
      <c r="J39" s="989"/>
      <c r="K39" s="990"/>
    </row>
    <row r="40" spans="2:11" ht="24" x14ac:dyDescent="0.55000000000000004">
      <c r="B40" s="951" t="s">
        <v>753</v>
      </c>
      <c r="C40" s="951"/>
      <c r="D40" s="951"/>
      <c r="E40" s="951"/>
      <c r="F40" s="951"/>
      <c r="G40" s="951"/>
      <c r="H40" s="951"/>
      <c r="I40" s="951"/>
      <c r="J40" s="951"/>
      <c r="K40" s="951"/>
    </row>
    <row r="41" spans="2:11" ht="11.25" customHeight="1" x14ac:dyDescent="0.55000000000000004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24" x14ac:dyDescent="0.55000000000000004">
      <c r="B42" s="1248" t="s">
        <v>630</v>
      </c>
      <c r="C42" s="1248"/>
      <c r="D42" s="1248"/>
      <c r="E42" s="1248"/>
      <c r="F42" s="1248"/>
      <c r="G42" s="1248"/>
      <c r="H42" s="1248"/>
      <c r="I42" s="1248"/>
      <c r="J42" s="1248"/>
      <c r="K42" s="1248"/>
    </row>
    <row r="43" spans="2:11" ht="21.75" x14ac:dyDescent="0.5">
      <c r="B43" s="991" t="s">
        <v>65</v>
      </c>
      <c r="C43" s="991"/>
      <c r="D43" s="991"/>
      <c r="E43" s="991"/>
      <c r="F43" s="991"/>
      <c r="G43" s="991"/>
      <c r="H43" s="991"/>
      <c r="I43" s="991"/>
      <c r="J43" s="991"/>
      <c r="K43" s="991"/>
    </row>
  </sheetData>
  <mergeCells count="18">
    <mergeCell ref="B43:K43"/>
    <mergeCell ref="H13:J13"/>
    <mergeCell ref="D16:F16"/>
    <mergeCell ref="H16:J16"/>
    <mergeCell ref="B20:K28"/>
    <mergeCell ref="B17:J18"/>
    <mergeCell ref="D13:F13"/>
    <mergeCell ref="B40:K40"/>
    <mergeCell ref="B42:K42"/>
    <mergeCell ref="B29:K29"/>
    <mergeCell ref="B31:K39"/>
    <mergeCell ref="D11:F11"/>
    <mergeCell ref="H11:J11"/>
    <mergeCell ref="B2:J2"/>
    <mergeCell ref="B4:J5"/>
    <mergeCell ref="B7:J7"/>
    <mergeCell ref="D9:F9"/>
    <mergeCell ref="H9:J9"/>
  </mergeCells>
  <phoneticPr fontId="18" type="noConversion"/>
  <printOptions horizontalCentered="1"/>
  <pageMargins left="0.74803149606299213" right="0.19685039370078741" top="0.6692913385826772" bottom="0.62992125984251968" header="0.39370078740157483" footer="0.51181102362204722"/>
  <pageSetup paperSize="9" scale="90" orientation="portrait" verticalDpi="300" r:id="rId1"/>
  <headerFooter alignWithMargins="0">
    <oddFooter>&amp;C&amp;"CordiaUPC,ธรรมดา"&amp;14 63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64" r:id="rId4" name="Check Box 8">
              <controlPr defaultSize="0" autoFill="0" autoLine="0" autoPict="0">
                <anchor moveWithCells="1">
                  <from>
                    <xdr:col>2</xdr:col>
                    <xdr:colOff>314325</xdr:colOff>
                    <xdr:row>8</xdr:row>
                    <xdr:rowOff>38100</xdr:rowOff>
                  </from>
                  <to>
                    <xdr:col>3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5" r:id="rId5" name="Check Box 9">
              <controlPr defaultSize="0" autoFill="0" autoLine="0" autoPict="0">
                <anchor moveWithCells="1">
                  <from>
                    <xdr:col>2</xdr:col>
                    <xdr:colOff>314325</xdr:colOff>
                    <xdr:row>10</xdr:row>
                    <xdr:rowOff>38100</xdr:rowOff>
                  </from>
                  <to>
                    <xdr:col>3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6" r:id="rId6" name="Check Box 10">
              <controlPr defaultSize="0" autoFill="0" autoLine="0" autoPict="0">
                <anchor moveWithCells="1">
                  <from>
                    <xdr:col>2</xdr:col>
                    <xdr:colOff>314325</xdr:colOff>
                    <xdr:row>12</xdr:row>
                    <xdr:rowOff>38100</xdr:rowOff>
                  </from>
                  <to>
                    <xdr:col>3</xdr:col>
                    <xdr:colOff>419100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7" r:id="rId7" name="Check Box 11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38100</xdr:rowOff>
                  </from>
                  <to>
                    <xdr:col>7</xdr:col>
                    <xdr:colOff>419100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8" r:id="rId8" name="Check Box 12">
              <controlPr defaultSize="0" autoFill="0" autoLine="0" autoPict="0">
                <anchor moveWithCells="1">
                  <from>
                    <xdr:col>6</xdr:col>
                    <xdr:colOff>314325</xdr:colOff>
                    <xdr:row>10</xdr:row>
                    <xdr:rowOff>38100</xdr:rowOff>
                  </from>
                  <to>
                    <xdr:col>7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9" r:id="rId9" name="Check Box 13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38100</xdr:rowOff>
                  </from>
                  <to>
                    <xdr:col>7</xdr:col>
                    <xdr:colOff>419100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0" r:id="rId10" name="Check Box 14">
              <controlPr defaultSize="0" autoFill="0" autoLine="0" autoPict="0">
                <anchor moveWithCells="1">
                  <from>
                    <xdr:col>2</xdr:col>
                    <xdr:colOff>314325</xdr:colOff>
                    <xdr:row>15</xdr:row>
                    <xdr:rowOff>38100</xdr:rowOff>
                  </from>
                  <to>
                    <xdr:col>3</xdr:col>
                    <xdr:colOff>419100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1" r:id="rId11" name="Check Box 15">
              <controlPr defaultSize="0" autoFill="0" autoLine="0" autoPict="0">
                <anchor moveWithCells="1">
                  <from>
                    <xdr:col>2</xdr:col>
                    <xdr:colOff>314325</xdr:colOff>
                    <xdr:row>15</xdr:row>
                    <xdr:rowOff>38100</xdr:rowOff>
                  </from>
                  <to>
                    <xdr:col>3</xdr:col>
                    <xdr:colOff>419100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2" r:id="rId12" name="Check Box 16">
              <controlPr defaultSize="0" autoFill="0" autoLine="0" autoPict="0">
                <anchor moveWithCells="1">
                  <from>
                    <xdr:col>2</xdr:col>
                    <xdr:colOff>314325</xdr:colOff>
                    <xdr:row>12</xdr:row>
                    <xdr:rowOff>38100</xdr:rowOff>
                  </from>
                  <to>
                    <xdr:col>3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pageSetUpPr fitToPage="1"/>
  </sheetPr>
  <dimension ref="B7:J10"/>
  <sheetViews>
    <sheetView view="pageBreakPreview" zoomScale="80" zoomScaleNormal="100" zoomScaleSheetLayoutView="80" workbookViewId="0">
      <selection activeCell="C9" sqref="C9"/>
    </sheetView>
  </sheetViews>
  <sheetFormatPr defaultRowHeight="12.75" x14ac:dyDescent="0.2"/>
  <cols>
    <col min="2" max="2" width="17.85546875" customWidth="1"/>
  </cols>
  <sheetData>
    <row r="7" spans="2:10" ht="34.5" x14ac:dyDescent="0.7">
      <c r="B7" s="1376" t="s">
        <v>625</v>
      </c>
      <c r="C7" s="1376"/>
      <c r="D7" s="1376"/>
      <c r="E7" s="1376"/>
      <c r="F7" s="1376"/>
      <c r="G7" s="1376"/>
      <c r="H7" s="1376"/>
      <c r="I7" s="1376"/>
      <c r="J7" s="1376"/>
    </row>
    <row r="9" spans="2:10" ht="34.5" customHeight="1" x14ac:dyDescent="0.6">
      <c r="B9" s="618" t="s">
        <v>52</v>
      </c>
      <c r="C9" s="617" t="s">
        <v>793</v>
      </c>
    </row>
    <row r="10" spans="2:10" ht="29.25" x14ac:dyDescent="0.6">
      <c r="B10" s="618" t="s">
        <v>53</v>
      </c>
      <c r="C10" s="617" t="s">
        <v>792</v>
      </c>
    </row>
  </sheetData>
  <mergeCells count="1">
    <mergeCell ref="B7:J7"/>
  </mergeCells>
  <phoneticPr fontId="18" type="noConversion"/>
  <pageMargins left="0.70866141732283472" right="0.19685039370078741" top="0.74803149606299213" bottom="0.74803149606299213" header="0.31496062992125984" footer="0.31496062992125984"/>
  <pageSetup paperSize="9" scale="87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L27"/>
  <sheetViews>
    <sheetView showGridLines="0" view="pageBreakPreview" topLeftCell="A7" zoomScaleNormal="100" zoomScaleSheetLayoutView="100" workbookViewId="0">
      <selection activeCell="B27" sqref="B27"/>
    </sheetView>
  </sheetViews>
  <sheetFormatPr defaultRowHeight="12.75" x14ac:dyDescent="0.2"/>
  <cols>
    <col min="1" max="1" width="2.5703125" customWidth="1"/>
    <col min="11" max="11" width="1.28515625" customWidth="1"/>
  </cols>
  <sheetData>
    <row r="2" spans="2:11" s="658" customFormat="1" ht="27.75" customHeight="1" x14ac:dyDescent="0.6">
      <c r="B2" s="676" t="s">
        <v>680</v>
      </c>
      <c r="C2" s="678"/>
      <c r="D2" s="678"/>
      <c r="E2" s="678"/>
      <c r="F2" s="678"/>
      <c r="G2" s="678"/>
      <c r="H2" s="678"/>
      <c r="I2" s="678"/>
      <c r="J2" s="678"/>
      <c r="K2" s="678"/>
    </row>
    <row r="3" spans="2:11" ht="2.25" customHeight="1" thickBot="1" x14ac:dyDescent="0.65">
      <c r="B3" s="90"/>
      <c r="C3" s="64"/>
      <c r="D3" s="64"/>
      <c r="E3" s="64"/>
      <c r="F3" s="64"/>
      <c r="G3" s="64"/>
      <c r="H3" s="64"/>
      <c r="I3" s="64"/>
      <c r="J3" s="64"/>
      <c r="K3" s="64"/>
    </row>
    <row r="4" spans="2:11" ht="21" customHeight="1" x14ac:dyDescent="0.2">
      <c r="B4" s="932" t="s">
        <v>247</v>
      </c>
      <c r="C4" s="933"/>
      <c r="D4" s="933"/>
      <c r="E4" s="933"/>
      <c r="F4" s="933"/>
      <c r="G4" s="933"/>
      <c r="H4" s="933"/>
      <c r="I4" s="933"/>
      <c r="J4" s="934"/>
    </row>
    <row r="5" spans="2:11" ht="21" customHeight="1" x14ac:dyDescent="0.2">
      <c r="B5" s="935"/>
      <c r="C5" s="936"/>
      <c r="D5" s="936"/>
      <c r="E5" s="936"/>
      <c r="F5" s="936"/>
      <c r="G5" s="936"/>
      <c r="H5" s="936"/>
      <c r="I5" s="936"/>
      <c r="J5" s="937"/>
    </row>
    <row r="6" spans="2:11" ht="21" customHeight="1" x14ac:dyDescent="0.2">
      <c r="B6" s="935"/>
      <c r="C6" s="936"/>
      <c r="D6" s="936"/>
      <c r="E6" s="936"/>
      <c r="F6" s="936"/>
      <c r="G6" s="936"/>
      <c r="H6" s="936"/>
      <c r="I6" s="936"/>
      <c r="J6" s="937"/>
    </row>
    <row r="7" spans="2:11" ht="21" customHeight="1" x14ac:dyDescent="0.2">
      <c r="B7" s="935"/>
      <c r="C7" s="936"/>
      <c r="D7" s="936"/>
      <c r="E7" s="936"/>
      <c r="F7" s="936"/>
      <c r="G7" s="936"/>
      <c r="H7" s="936"/>
      <c r="I7" s="936"/>
      <c r="J7" s="937"/>
    </row>
    <row r="8" spans="2:11" ht="21" customHeight="1" x14ac:dyDescent="0.2">
      <c r="B8" s="935"/>
      <c r="C8" s="936"/>
      <c r="D8" s="936"/>
      <c r="E8" s="936"/>
      <c r="F8" s="936"/>
      <c r="G8" s="936"/>
      <c r="H8" s="936"/>
      <c r="I8" s="936"/>
      <c r="J8" s="937"/>
    </row>
    <row r="9" spans="2:11" ht="21" customHeight="1" x14ac:dyDescent="0.2">
      <c r="B9" s="935"/>
      <c r="C9" s="936"/>
      <c r="D9" s="936"/>
      <c r="E9" s="936"/>
      <c r="F9" s="936"/>
      <c r="G9" s="936"/>
      <c r="H9" s="936"/>
      <c r="I9" s="936"/>
      <c r="J9" s="937"/>
    </row>
    <row r="10" spans="2:11" ht="21" customHeight="1" x14ac:dyDescent="0.2">
      <c r="B10" s="935"/>
      <c r="C10" s="936"/>
      <c r="D10" s="936"/>
      <c r="E10" s="936"/>
      <c r="F10" s="936"/>
      <c r="G10" s="936"/>
      <c r="H10" s="936"/>
      <c r="I10" s="936"/>
      <c r="J10" s="937"/>
    </row>
    <row r="11" spans="2:11" ht="21" customHeight="1" x14ac:dyDescent="0.2">
      <c r="B11" s="935"/>
      <c r="C11" s="936"/>
      <c r="D11" s="936"/>
      <c r="E11" s="936"/>
      <c r="F11" s="936"/>
      <c r="G11" s="936"/>
      <c r="H11" s="936"/>
      <c r="I11" s="936"/>
      <c r="J11" s="937"/>
    </row>
    <row r="12" spans="2:11" ht="21" customHeight="1" x14ac:dyDescent="0.2">
      <c r="B12" s="935"/>
      <c r="C12" s="936"/>
      <c r="D12" s="936"/>
      <c r="E12" s="936"/>
      <c r="F12" s="936"/>
      <c r="G12" s="936"/>
      <c r="H12" s="936"/>
      <c r="I12" s="936"/>
      <c r="J12" s="937"/>
    </row>
    <row r="13" spans="2:11" ht="21" customHeight="1" x14ac:dyDescent="0.2">
      <c r="B13" s="935"/>
      <c r="C13" s="936"/>
      <c r="D13" s="936"/>
      <c r="E13" s="936"/>
      <c r="F13" s="936"/>
      <c r="G13" s="936"/>
      <c r="H13" s="936"/>
      <c r="I13" s="936"/>
      <c r="J13" s="937"/>
    </row>
    <row r="14" spans="2:11" ht="21" customHeight="1" x14ac:dyDescent="0.2">
      <c r="B14" s="935"/>
      <c r="C14" s="936"/>
      <c r="D14" s="936"/>
      <c r="E14" s="936"/>
      <c r="F14" s="936"/>
      <c r="G14" s="936"/>
      <c r="H14" s="936"/>
      <c r="I14" s="936"/>
      <c r="J14" s="937"/>
    </row>
    <row r="15" spans="2:11" ht="21" customHeight="1" x14ac:dyDescent="0.2">
      <c r="B15" s="935"/>
      <c r="C15" s="936"/>
      <c r="D15" s="936"/>
      <c r="E15" s="936"/>
      <c r="F15" s="936"/>
      <c r="G15" s="936"/>
      <c r="H15" s="936"/>
      <c r="I15" s="936"/>
      <c r="J15" s="937"/>
    </row>
    <row r="16" spans="2:11" ht="21" customHeight="1" x14ac:dyDescent="0.2">
      <c r="B16" s="935"/>
      <c r="C16" s="936"/>
      <c r="D16" s="936"/>
      <c r="E16" s="936"/>
      <c r="F16" s="936"/>
      <c r="G16" s="936"/>
      <c r="H16" s="936"/>
      <c r="I16" s="936"/>
      <c r="J16" s="937"/>
    </row>
    <row r="17" spans="1:12" ht="21" customHeight="1" x14ac:dyDescent="0.2">
      <c r="B17" s="935"/>
      <c r="C17" s="936"/>
      <c r="D17" s="936"/>
      <c r="E17" s="936"/>
      <c r="F17" s="936"/>
      <c r="G17" s="936"/>
      <c r="H17" s="936"/>
      <c r="I17" s="936"/>
      <c r="J17" s="937"/>
    </row>
    <row r="18" spans="1:12" ht="21" customHeight="1" x14ac:dyDescent="0.2">
      <c r="B18" s="935"/>
      <c r="C18" s="936"/>
      <c r="D18" s="936"/>
      <c r="E18" s="936"/>
      <c r="F18" s="936"/>
      <c r="G18" s="936"/>
      <c r="H18" s="936"/>
      <c r="I18" s="936"/>
      <c r="J18" s="937"/>
    </row>
    <row r="19" spans="1:12" ht="21" customHeight="1" x14ac:dyDescent="0.2">
      <c r="B19" s="935"/>
      <c r="C19" s="936"/>
      <c r="D19" s="936"/>
      <c r="E19" s="936"/>
      <c r="F19" s="936"/>
      <c r="G19" s="936"/>
      <c r="H19" s="936"/>
      <c r="I19" s="936"/>
      <c r="J19" s="937"/>
    </row>
    <row r="20" spans="1:12" ht="21" customHeight="1" x14ac:dyDescent="0.2">
      <c r="B20" s="935"/>
      <c r="C20" s="936"/>
      <c r="D20" s="936"/>
      <c r="E20" s="936"/>
      <c r="F20" s="936"/>
      <c r="G20" s="936"/>
      <c r="H20" s="936"/>
      <c r="I20" s="936"/>
      <c r="J20" s="937"/>
    </row>
    <row r="21" spans="1:12" ht="21" customHeight="1" x14ac:dyDescent="0.2">
      <c r="B21" s="935"/>
      <c r="C21" s="936"/>
      <c r="D21" s="936"/>
      <c r="E21" s="936"/>
      <c r="F21" s="936"/>
      <c r="G21" s="936"/>
      <c r="H21" s="936"/>
      <c r="I21" s="936"/>
      <c r="J21" s="937"/>
    </row>
    <row r="22" spans="1:12" ht="21" customHeight="1" x14ac:dyDescent="0.2">
      <c r="B22" s="935"/>
      <c r="C22" s="936"/>
      <c r="D22" s="936"/>
      <c r="E22" s="936"/>
      <c r="F22" s="936"/>
      <c r="G22" s="936"/>
      <c r="H22" s="936"/>
      <c r="I22" s="936"/>
      <c r="J22" s="937"/>
    </row>
    <row r="23" spans="1:12" ht="21" customHeight="1" thickBot="1" x14ac:dyDescent="0.25">
      <c r="B23" s="938"/>
      <c r="C23" s="939"/>
      <c r="D23" s="939"/>
      <c r="E23" s="939"/>
      <c r="F23" s="939"/>
      <c r="G23" s="939"/>
      <c r="H23" s="939"/>
      <c r="I23" s="939"/>
      <c r="J23" s="940"/>
    </row>
    <row r="24" spans="1:12" ht="14.25" customHeight="1" x14ac:dyDescent="0.2">
      <c r="B24" s="228"/>
      <c r="C24" s="228"/>
      <c r="D24" s="228"/>
      <c r="E24" s="228"/>
      <c r="F24" s="228"/>
      <c r="G24" s="228"/>
      <c r="H24" s="228"/>
      <c r="I24" s="228"/>
      <c r="J24" s="228"/>
    </row>
    <row r="25" spans="1:12" ht="24" x14ac:dyDescent="0.55000000000000004">
      <c r="A25" s="658"/>
      <c r="B25" s="922" t="s">
        <v>617</v>
      </c>
      <c r="C25" s="922"/>
      <c r="D25" s="922"/>
      <c r="E25" s="922"/>
      <c r="F25" s="922"/>
      <c r="G25" s="922"/>
      <c r="H25" s="922"/>
      <c r="I25" s="922"/>
      <c r="J25" s="922"/>
      <c r="K25" s="658"/>
    </row>
    <row r="26" spans="1:12" ht="24" x14ac:dyDescent="0.55000000000000004">
      <c r="A26" s="659" t="s">
        <v>330</v>
      </c>
      <c r="B26" s="657"/>
      <c r="C26" s="657"/>
      <c r="D26" s="657"/>
      <c r="E26" s="657"/>
      <c r="F26" s="657"/>
      <c r="G26" s="657"/>
      <c r="H26" s="658"/>
      <c r="I26" s="658"/>
      <c r="J26" s="658"/>
      <c r="K26" s="658"/>
      <c r="L26" s="607"/>
    </row>
    <row r="27" spans="1:12" ht="24" x14ac:dyDescent="0.55000000000000004">
      <c r="A27" s="657"/>
      <c r="B27" s="660" t="s">
        <v>681</v>
      </c>
      <c r="C27" s="657"/>
      <c r="D27" s="657"/>
      <c r="E27" s="657"/>
      <c r="F27" s="657"/>
      <c r="G27" s="657"/>
      <c r="H27" s="658"/>
      <c r="I27" s="658"/>
      <c r="J27" s="658"/>
      <c r="K27" s="658"/>
      <c r="L27" s="607"/>
    </row>
  </sheetData>
  <mergeCells count="2">
    <mergeCell ref="B4:J23"/>
    <mergeCell ref="B25:J25"/>
  </mergeCells>
  <phoneticPr fontId="18" type="noConversion"/>
  <printOptions horizontalCentered="1"/>
  <pageMargins left="0.74803149606299213" right="0.35433070866141736" top="0.74803149606299213" bottom="0.98425196850393704" header="0.51181102362204722" footer="0.51181102362204722"/>
  <pageSetup orientation="portrait" verticalDpi="300" r:id="rId1"/>
  <headerFooter alignWithMargins="0">
    <oddFooter>&amp;C&amp;"CordiaUPC,Regular"&amp;14 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N25"/>
  <sheetViews>
    <sheetView showGridLines="0" view="pageBreakPreview" topLeftCell="A4" zoomScale="80" zoomScaleNormal="100" zoomScaleSheetLayoutView="80" workbookViewId="0">
      <selection activeCell="D2" sqref="D2:F2"/>
    </sheetView>
  </sheetViews>
  <sheetFormatPr defaultRowHeight="12.75" x14ac:dyDescent="0.2"/>
  <cols>
    <col min="1" max="1" width="3" customWidth="1"/>
    <col min="10" max="10" width="7.140625" customWidth="1"/>
    <col min="12" max="12" width="2.7109375" customWidth="1"/>
  </cols>
  <sheetData>
    <row r="1" spans="2:14" ht="23.25" x14ac:dyDescent="0.5">
      <c r="B1" s="28" t="s">
        <v>604</v>
      </c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2:14" s="69" customFormat="1" ht="21.75" x14ac:dyDescent="0.5">
      <c r="B2" s="11" t="s">
        <v>200</v>
      </c>
      <c r="C2" s="23"/>
      <c r="D2" s="953" t="s">
        <v>259</v>
      </c>
      <c r="E2" s="953"/>
      <c r="F2" s="953"/>
      <c r="G2" s="23"/>
      <c r="H2" s="952" t="s">
        <v>260</v>
      </c>
      <c r="I2" s="952"/>
      <c r="J2" s="952"/>
    </row>
    <row r="3" spans="2:14" s="23" customFormat="1" ht="21.75" x14ac:dyDescent="0.5">
      <c r="B3" s="11"/>
      <c r="D3" s="12" t="s">
        <v>605</v>
      </c>
      <c r="E3" s="12"/>
      <c r="F3" s="12"/>
      <c r="H3" s="12" t="s">
        <v>605</v>
      </c>
      <c r="I3" s="528"/>
      <c r="J3" s="528"/>
    </row>
    <row r="4" spans="2:14" s="69" customFormat="1" ht="21.75" x14ac:dyDescent="0.5">
      <c r="B4" s="23"/>
      <c r="C4" s="23"/>
      <c r="D4" s="953" t="s">
        <v>262</v>
      </c>
      <c r="E4" s="953"/>
      <c r="F4" s="953"/>
      <c r="G4" s="23"/>
      <c r="H4" s="952" t="s">
        <v>448</v>
      </c>
      <c r="I4" s="952"/>
      <c r="J4" s="952"/>
      <c r="M4" s="13"/>
    </row>
    <row r="5" spans="2:14" s="69" customFormat="1" ht="21.75" x14ac:dyDescent="0.5">
      <c r="B5" s="23"/>
      <c r="C5" s="23"/>
      <c r="D5" s="12" t="s">
        <v>58</v>
      </c>
      <c r="E5" s="12"/>
      <c r="F5" s="12"/>
      <c r="G5" s="23"/>
      <c r="H5" s="12" t="s">
        <v>64</v>
      </c>
      <c r="I5" s="528"/>
      <c r="J5" s="528"/>
      <c r="M5" s="13"/>
    </row>
    <row r="6" spans="2:14" s="69" customFormat="1" ht="21.75" x14ac:dyDescent="0.5">
      <c r="B6" s="11" t="s">
        <v>261</v>
      </c>
      <c r="C6" s="23"/>
      <c r="D6" s="952" t="s">
        <v>61</v>
      </c>
      <c r="E6" s="952"/>
      <c r="F6" s="952"/>
      <c r="G6" s="23"/>
      <c r="H6" s="952" t="s">
        <v>606</v>
      </c>
      <c r="I6" s="952"/>
      <c r="J6" s="952"/>
      <c r="M6" s="13"/>
    </row>
    <row r="7" spans="2:14" s="69" customFormat="1" ht="21.75" x14ac:dyDescent="0.5">
      <c r="B7" s="11"/>
      <c r="C7" s="23"/>
      <c r="D7" s="12" t="s">
        <v>607</v>
      </c>
      <c r="E7" s="528"/>
      <c r="F7" s="528"/>
      <c r="G7" s="23"/>
      <c r="H7" s="12" t="s">
        <v>601</v>
      </c>
      <c r="I7" s="528"/>
      <c r="J7" s="528"/>
      <c r="M7" s="13"/>
    </row>
    <row r="8" spans="2:14" s="69" customFormat="1" ht="21.75" x14ac:dyDescent="0.5">
      <c r="B8" s="11"/>
      <c r="C8" s="23"/>
      <c r="D8" s="12" t="s">
        <v>68</v>
      </c>
      <c r="E8" s="528"/>
      <c r="F8" s="528"/>
      <c r="G8" s="23"/>
      <c r="H8" s="12"/>
      <c r="I8" s="528"/>
      <c r="J8" s="528"/>
      <c r="M8" s="13"/>
    </row>
    <row r="9" spans="2:14" s="69" customFormat="1" ht="21.75" x14ac:dyDescent="0.5">
      <c r="B9" s="11" t="s">
        <v>261</v>
      </c>
      <c r="C9" s="23"/>
      <c r="D9" s="952" t="s">
        <v>263</v>
      </c>
      <c r="E9" s="952"/>
      <c r="F9" s="952"/>
      <c r="G9" s="23"/>
      <c r="H9" s="952"/>
      <c r="I9" s="952"/>
      <c r="J9" s="952"/>
      <c r="M9" s="13"/>
    </row>
    <row r="10" spans="2:14" ht="26.25" x14ac:dyDescent="0.55000000000000004">
      <c r="B10" s="922" t="s">
        <v>618</v>
      </c>
      <c r="C10" s="941"/>
      <c r="D10" s="941"/>
      <c r="E10" s="941"/>
      <c r="F10" s="941"/>
      <c r="G10" s="941"/>
      <c r="H10" s="941"/>
      <c r="I10" s="941"/>
      <c r="J10" s="941"/>
      <c r="K10" s="941"/>
      <c r="L10" s="941"/>
      <c r="N10" s="731"/>
    </row>
    <row r="11" spans="2:14" ht="27" thickBot="1" x14ac:dyDescent="0.6"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N11" s="731"/>
    </row>
    <row r="12" spans="2:14" ht="24" customHeight="1" x14ac:dyDescent="0.55000000000000004">
      <c r="B12" s="942" t="s">
        <v>587</v>
      </c>
      <c r="C12" s="943"/>
      <c r="D12" s="943"/>
      <c r="E12" s="943"/>
      <c r="F12" s="943"/>
      <c r="G12" s="943"/>
      <c r="H12" s="943"/>
      <c r="I12" s="943"/>
      <c r="J12" s="943"/>
      <c r="K12" s="944"/>
      <c r="N12" s="731"/>
    </row>
    <row r="13" spans="2:14" ht="24" customHeight="1" x14ac:dyDescent="0.2">
      <c r="B13" s="945"/>
      <c r="C13" s="946"/>
      <c r="D13" s="946"/>
      <c r="E13" s="946"/>
      <c r="F13" s="946"/>
      <c r="G13" s="946"/>
      <c r="H13" s="946"/>
      <c r="I13" s="946"/>
      <c r="J13" s="946"/>
      <c r="K13" s="947"/>
    </row>
    <row r="14" spans="2:14" ht="24" customHeight="1" x14ac:dyDescent="0.2">
      <c r="B14" s="945"/>
      <c r="C14" s="946"/>
      <c r="D14" s="946"/>
      <c r="E14" s="946"/>
      <c r="F14" s="946"/>
      <c r="G14" s="946"/>
      <c r="H14" s="946"/>
      <c r="I14" s="946"/>
      <c r="J14" s="946"/>
      <c r="K14" s="947"/>
    </row>
    <row r="15" spans="2:14" ht="24" customHeight="1" x14ac:dyDescent="0.2">
      <c r="B15" s="945"/>
      <c r="C15" s="946"/>
      <c r="D15" s="946"/>
      <c r="E15" s="946"/>
      <c r="F15" s="946"/>
      <c r="G15" s="946"/>
      <c r="H15" s="946"/>
      <c r="I15" s="946"/>
      <c r="J15" s="946"/>
      <c r="K15" s="947"/>
    </row>
    <row r="16" spans="2:14" ht="24" customHeight="1" x14ac:dyDescent="0.2">
      <c r="B16" s="945"/>
      <c r="C16" s="946"/>
      <c r="D16" s="946"/>
      <c r="E16" s="946"/>
      <c r="F16" s="946"/>
      <c r="G16" s="946"/>
      <c r="H16" s="946"/>
      <c r="I16" s="946"/>
      <c r="J16" s="946"/>
      <c r="K16" s="947"/>
    </row>
    <row r="17" spans="2:11" ht="24" customHeight="1" x14ac:dyDescent="0.2">
      <c r="B17" s="945"/>
      <c r="C17" s="946"/>
      <c r="D17" s="946"/>
      <c r="E17" s="946"/>
      <c r="F17" s="946"/>
      <c r="G17" s="946"/>
      <c r="H17" s="946"/>
      <c r="I17" s="946"/>
      <c r="J17" s="946"/>
      <c r="K17" s="947"/>
    </row>
    <row r="18" spans="2:11" ht="24" customHeight="1" x14ac:dyDescent="0.2">
      <c r="B18" s="945"/>
      <c r="C18" s="946"/>
      <c r="D18" s="946"/>
      <c r="E18" s="946"/>
      <c r="F18" s="946"/>
      <c r="G18" s="946"/>
      <c r="H18" s="946"/>
      <c r="I18" s="946"/>
      <c r="J18" s="946"/>
      <c r="K18" s="947"/>
    </row>
    <row r="19" spans="2:11" ht="24" customHeight="1" x14ac:dyDescent="0.2">
      <c r="B19" s="945"/>
      <c r="C19" s="946"/>
      <c r="D19" s="946"/>
      <c r="E19" s="946"/>
      <c r="F19" s="946"/>
      <c r="G19" s="946"/>
      <c r="H19" s="946"/>
      <c r="I19" s="946"/>
      <c r="J19" s="946"/>
      <c r="K19" s="947"/>
    </row>
    <row r="20" spans="2:11" ht="24" customHeight="1" x14ac:dyDescent="0.2">
      <c r="B20" s="945"/>
      <c r="C20" s="946"/>
      <c r="D20" s="946"/>
      <c r="E20" s="946"/>
      <c r="F20" s="946"/>
      <c r="G20" s="946"/>
      <c r="H20" s="946"/>
      <c r="I20" s="946"/>
      <c r="J20" s="946"/>
      <c r="K20" s="947"/>
    </row>
    <row r="21" spans="2:11" ht="24" customHeight="1" x14ac:dyDescent="0.2">
      <c r="B21" s="945"/>
      <c r="C21" s="946"/>
      <c r="D21" s="946"/>
      <c r="E21" s="946"/>
      <c r="F21" s="946"/>
      <c r="G21" s="946"/>
      <c r="H21" s="946"/>
      <c r="I21" s="946"/>
      <c r="J21" s="946"/>
      <c r="K21" s="947"/>
    </row>
    <row r="22" spans="2:11" ht="24" customHeight="1" x14ac:dyDescent="0.2">
      <c r="B22" s="945"/>
      <c r="C22" s="946"/>
      <c r="D22" s="946"/>
      <c r="E22" s="946"/>
      <c r="F22" s="946"/>
      <c r="G22" s="946"/>
      <c r="H22" s="946"/>
      <c r="I22" s="946"/>
      <c r="J22" s="946"/>
      <c r="K22" s="947"/>
    </row>
    <row r="23" spans="2:11" ht="24" customHeight="1" thickBot="1" x14ac:dyDescent="0.25">
      <c r="B23" s="948"/>
      <c r="C23" s="949"/>
      <c r="D23" s="949"/>
      <c r="E23" s="949"/>
      <c r="F23" s="949"/>
      <c r="G23" s="949"/>
      <c r="H23" s="949"/>
      <c r="I23" s="949"/>
      <c r="J23" s="949"/>
      <c r="K23" s="950"/>
    </row>
    <row r="24" spans="2:11" ht="30" customHeight="1" x14ac:dyDescent="0.55000000000000004">
      <c r="B24" s="951" t="s">
        <v>704</v>
      </c>
      <c r="C24" s="951"/>
      <c r="D24" s="951"/>
      <c r="E24" s="951"/>
      <c r="F24" s="951"/>
      <c r="G24" s="951"/>
      <c r="H24" s="951"/>
      <c r="I24" s="951"/>
      <c r="J24" s="951"/>
      <c r="K24" s="951"/>
    </row>
    <row r="25" spans="2:11" ht="9.75" customHeight="1" x14ac:dyDescent="0.55000000000000004">
      <c r="B25" s="526"/>
      <c r="C25" s="4"/>
      <c r="D25" s="4"/>
      <c r="E25" s="4"/>
      <c r="F25" s="4"/>
      <c r="G25" s="4"/>
      <c r="H25" s="4"/>
      <c r="I25" s="4"/>
      <c r="J25" s="4"/>
      <c r="K25" s="4"/>
    </row>
  </sheetData>
  <mergeCells count="11">
    <mergeCell ref="D2:F2"/>
    <mergeCell ref="H2:J2"/>
    <mergeCell ref="D4:F4"/>
    <mergeCell ref="H4:J4"/>
    <mergeCell ref="D6:F6"/>
    <mergeCell ref="H6:J6"/>
    <mergeCell ref="B10:L10"/>
    <mergeCell ref="B12:K23"/>
    <mergeCell ref="B24:K24"/>
    <mergeCell ref="D9:F9"/>
    <mergeCell ref="H9:J9"/>
  </mergeCells>
  <phoneticPr fontId="18" type="noConversion"/>
  <printOptions horizontalCentered="1"/>
  <pageMargins left="0.74803149606299213" right="0.39370078740157483" top="0.74803149606299213" bottom="0.82677165354330717" header="0.51181102362204722" footer="0.51181102362204722"/>
  <pageSetup orientation="portrait" verticalDpi="300" r:id="rId1"/>
  <headerFooter alignWithMargins="0">
    <oddFooter>&amp;C&amp;"CordiaUPC,Regular"&amp;14 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43" r:id="rId4" name="Check Box 11">
              <controlPr defaultSize="0" autoFill="0" autoLine="0" autoPict="0">
                <anchor moveWithCells="1">
                  <from>
                    <xdr:col>2</xdr:col>
                    <xdr:colOff>314325</xdr:colOff>
                    <xdr:row>1</xdr:row>
                    <xdr:rowOff>38100</xdr:rowOff>
                  </from>
                  <to>
                    <xdr:col>3</xdr:col>
                    <xdr:colOff>409575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5" name="Check Box 12">
              <controlPr defaultSize="0" autoFill="0" autoLine="0" autoPict="0">
                <anchor moveWithCells="1">
                  <from>
                    <xdr:col>2</xdr:col>
                    <xdr:colOff>314325</xdr:colOff>
                    <xdr:row>3</xdr:row>
                    <xdr:rowOff>38100</xdr:rowOff>
                  </from>
                  <to>
                    <xdr:col>3</xdr:col>
                    <xdr:colOff>409575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6" name="Check Box 13">
              <controlPr defaultSize="0" autoFill="0" autoLine="0" autoPict="0">
                <anchor moveWithCells="1">
                  <from>
                    <xdr:col>2</xdr:col>
                    <xdr:colOff>314325</xdr:colOff>
                    <xdr:row>5</xdr:row>
                    <xdr:rowOff>38100</xdr:rowOff>
                  </from>
                  <to>
                    <xdr:col>3</xdr:col>
                    <xdr:colOff>409575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7" name="Check Box 14">
              <controlPr defaultSize="0" autoFill="0" autoLine="0" autoPict="0">
                <anchor moveWithCells="1">
                  <from>
                    <xdr:col>6</xdr:col>
                    <xdr:colOff>314325</xdr:colOff>
                    <xdr:row>1</xdr:row>
                    <xdr:rowOff>38100</xdr:rowOff>
                  </from>
                  <to>
                    <xdr:col>7</xdr:col>
                    <xdr:colOff>409575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8" name="Check Box 15">
              <controlPr defaultSize="0" autoFill="0" autoLine="0" autoPict="0">
                <anchor moveWithCells="1">
                  <from>
                    <xdr:col>6</xdr:col>
                    <xdr:colOff>314325</xdr:colOff>
                    <xdr:row>3</xdr:row>
                    <xdr:rowOff>38100</xdr:rowOff>
                  </from>
                  <to>
                    <xdr:col>7</xdr:col>
                    <xdr:colOff>409575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9" name="Check Box 16">
              <controlPr defaultSize="0" autoFill="0" autoLine="0" autoPict="0">
                <anchor moveWithCells="1">
                  <from>
                    <xdr:col>6</xdr:col>
                    <xdr:colOff>314325</xdr:colOff>
                    <xdr:row>5</xdr:row>
                    <xdr:rowOff>38100</xdr:rowOff>
                  </from>
                  <to>
                    <xdr:col>7</xdr:col>
                    <xdr:colOff>409575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10" name="Check Box 19">
              <controlPr defaultSize="0" autoFill="0" autoLine="0" autoPict="0">
                <anchor moveWithCells="1">
                  <from>
                    <xdr:col>2</xdr:col>
                    <xdr:colOff>314325</xdr:colOff>
                    <xdr:row>8</xdr:row>
                    <xdr:rowOff>38100</xdr:rowOff>
                  </from>
                  <to>
                    <xdr:col>3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11" name="Check Box 21">
              <controlPr defaultSize="0" autoFill="0" autoLine="0" autoPict="0">
                <anchor moveWithCells="1">
                  <from>
                    <xdr:col>2</xdr:col>
                    <xdr:colOff>314325</xdr:colOff>
                    <xdr:row>8</xdr:row>
                    <xdr:rowOff>38100</xdr:rowOff>
                  </from>
                  <to>
                    <xdr:col>3</xdr:col>
                    <xdr:colOff>409575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12" name="Check Box 22">
              <controlPr defaultSize="0" autoFill="0" autoLine="0" autoPict="0">
                <anchor moveWithCells="1">
                  <from>
                    <xdr:col>2</xdr:col>
                    <xdr:colOff>314325</xdr:colOff>
                    <xdr:row>5</xdr:row>
                    <xdr:rowOff>38100</xdr:rowOff>
                  </from>
                  <to>
                    <xdr:col>3</xdr:col>
                    <xdr:colOff>409575</xdr:colOff>
                    <xdr:row>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17"/>
  <sheetViews>
    <sheetView showGridLines="0" view="pageBreakPreview" zoomScale="80" zoomScaleNormal="100" zoomScaleSheetLayoutView="80" workbookViewId="0">
      <selection activeCell="P23" sqref="P23"/>
    </sheetView>
  </sheetViews>
  <sheetFormatPr defaultRowHeight="12.75" x14ac:dyDescent="0.2"/>
  <cols>
    <col min="1" max="1" width="3" customWidth="1"/>
    <col min="10" max="10" width="7.140625" customWidth="1"/>
    <col min="12" max="12" width="2.7109375" customWidth="1"/>
  </cols>
  <sheetData>
    <row r="1" spans="2:13" ht="14.25" customHeight="1" thickBot="1" x14ac:dyDescent="0.55000000000000004"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2:13" ht="24" customHeight="1" x14ac:dyDescent="0.2">
      <c r="B2" s="942" t="s">
        <v>588</v>
      </c>
      <c r="C2" s="943"/>
      <c r="D2" s="943"/>
      <c r="E2" s="943"/>
      <c r="F2" s="943"/>
      <c r="G2" s="943"/>
      <c r="H2" s="943"/>
      <c r="I2" s="943"/>
      <c r="J2" s="943"/>
      <c r="K2" s="944"/>
    </row>
    <row r="3" spans="2:13" ht="24" customHeight="1" x14ac:dyDescent="0.2">
      <c r="B3" s="945"/>
      <c r="C3" s="946"/>
      <c r="D3" s="946"/>
      <c r="E3" s="946"/>
      <c r="F3" s="946"/>
      <c r="G3" s="946"/>
      <c r="H3" s="946"/>
      <c r="I3" s="946"/>
      <c r="J3" s="946"/>
      <c r="K3" s="947"/>
      <c r="M3" s="449"/>
    </row>
    <row r="4" spans="2:13" ht="24" customHeight="1" x14ac:dyDescent="0.2">
      <c r="B4" s="945"/>
      <c r="C4" s="946"/>
      <c r="D4" s="946"/>
      <c r="E4" s="946"/>
      <c r="F4" s="946"/>
      <c r="G4" s="946"/>
      <c r="H4" s="946"/>
      <c r="I4" s="946"/>
      <c r="J4" s="946"/>
      <c r="K4" s="947"/>
    </row>
    <row r="5" spans="2:13" ht="24" customHeight="1" x14ac:dyDescent="0.2">
      <c r="B5" s="945"/>
      <c r="C5" s="946"/>
      <c r="D5" s="946"/>
      <c r="E5" s="946"/>
      <c r="F5" s="946"/>
      <c r="G5" s="946"/>
      <c r="H5" s="946"/>
      <c r="I5" s="946"/>
      <c r="J5" s="946"/>
      <c r="K5" s="947"/>
    </row>
    <row r="6" spans="2:13" ht="24" customHeight="1" x14ac:dyDescent="0.2">
      <c r="B6" s="945"/>
      <c r="C6" s="946"/>
      <c r="D6" s="946"/>
      <c r="E6" s="946"/>
      <c r="F6" s="946"/>
      <c r="G6" s="946"/>
      <c r="H6" s="946"/>
      <c r="I6" s="946"/>
      <c r="J6" s="946"/>
      <c r="K6" s="947"/>
    </row>
    <row r="7" spans="2:13" ht="24" customHeight="1" x14ac:dyDescent="0.2">
      <c r="B7" s="945"/>
      <c r="C7" s="946"/>
      <c r="D7" s="946"/>
      <c r="E7" s="946"/>
      <c r="F7" s="946"/>
      <c r="G7" s="946"/>
      <c r="H7" s="946"/>
      <c r="I7" s="946"/>
      <c r="J7" s="946"/>
      <c r="K7" s="947"/>
    </row>
    <row r="8" spans="2:13" ht="24" customHeight="1" x14ac:dyDescent="0.2">
      <c r="B8" s="945"/>
      <c r="C8" s="946"/>
      <c r="D8" s="946"/>
      <c r="E8" s="946"/>
      <c r="F8" s="946"/>
      <c r="G8" s="946"/>
      <c r="H8" s="946"/>
      <c r="I8" s="946"/>
      <c r="J8" s="946"/>
      <c r="K8" s="947"/>
    </row>
    <row r="9" spans="2:13" ht="24" customHeight="1" x14ac:dyDescent="0.2">
      <c r="B9" s="945"/>
      <c r="C9" s="946"/>
      <c r="D9" s="946"/>
      <c r="E9" s="946"/>
      <c r="F9" s="946"/>
      <c r="G9" s="946"/>
      <c r="H9" s="946"/>
      <c r="I9" s="946"/>
      <c r="J9" s="946"/>
      <c r="K9" s="947"/>
    </row>
    <row r="10" spans="2:13" ht="24" customHeight="1" x14ac:dyDescent="0.2">
      <c r="B10" s="945"/>
      <c r="C10" s="946"/>
      <c r="D10" s="946"/>
      <c r="E10" s="946"/>
      <c r="F10" s="946"/>
      <c r="G10" s="946"/>
      <c r="H10" s="946"/>
      <c r="I10" s="946"/>
      <c r="J10" s="946"/>
      <c r="K10" s="947"/>
    </row>
    <row r="11" spans="2:13" ht="24" customHeight="1" x14ac:dyDescent="0.2">
      <c r="B11" s="945"/>
      <c r="C11" s="946"/>
      <c r="D11" s="946"/>
      <c r="E11" s="946"/>
      <c r="F11" s="946"/>
      <c r="G11" s="946"/>
      <c r="H11" s="946"/>
      <c r="I11" s="946"/>
      <c r="J11" s="946"/>
      <c r="K11" s="947"/>
    </row>
    <row r="12" spans="2:13" ht="24" customHeight="1" x14ac:dyDescent="0.2">
      <c r="B12" s="945"/>
      <c r="C12" s="946"/>
      <c r="D12" s="946"/>
      <c r="E12" s="946"/>
      <c r="F12" s="946"/>
      <c r="G12" s="946"/>
      <c r="H12" s="946"/>
      <c r="I12" s="946"/>
      <c r="J12" s="946"/>
      <c r="K12" s="947"/>
    </row>
    <row r="13" spans="2:13" ht="24" customHeight="1" thickBot="1" x14ac:dyDescent="0.25">
      <c r="B13" s="948"/>
      <c r="C13" s="949"/>
      <c r="D13" s="949"/>
      <c r="E13" s="949"/>
      <c r="F13" s="949"/>
      <c r="G13" s="949"/>
      <c r="H13" s="949"/>
      <c r="I13" s="949"/>
      <c r="J13" s="949"/>
      <c r="K13" s="950"/>
    </row>
    <row r="14" spans="2:13" ht="24" x14ac:dyDescent="0.55000000000000004">
      <c r="B14" s="951" t="s">
        <v>705</v>
      </c>
      <c r="C14" s="951"/>
      <c r="D14" s="951"/>
      <c r="E14" s="951"/>
      <c r="F14" s="951"/>
      <c r="G14" s="951"/>
      <c r="H14" s="951"/>
      <c r="I14" s="951"/>
      <c r="J14" s="951"/>
      <c r="K14" s="951"/>
    </row>
    <row r="16" spans="2:13" ht="24" x14ac:dyDescent="0.55000000000000004">
      <c r="B16" s="922" t="s">
        <v>682</v>
      </c>
      <c r="C16" s="922"/>
      <c r="D16" s="922"/>
      <c r="E16" s="922"/>
      <c r="F16" s="922"/>
      <c r="G16" s="922"/>
      <c r="H16" s="922"/>
      <c r="I16" s="922"/>
      <c r="J16" s="922"/>
      <c r="K16" s="922"/>
    </row>
    <row r="17" spans="1:2" ht="21.75" x14ac:dyDescent="0.5">
      <c r="A17" s="23"/>
      <c r="B17" s="12" t="s">
        <v>65</v>
      </c>
    </row>
  </sheetData>
  <mergeCells count="3">
    <mergeCell ref="B16:K16"/>
    <mergeCell ref="B2:K13"/>
    <mergeCell ref="B14:K14"/>
  </mergeCells>
  <phoneticPr fontId="18" type="noConversion"/>
  <printOptions horizontalCentered="1"/>
  <pageMargins left="0.74803149606299213" right="0.39370078740157483" top="0.75" bottom="0.82" header="0.51181102362204722" footer="0.51181102362204722"/>
  <pageSetup orientation="portrait" verticalDpi="300" r:id="rId1"/>
  <headerFooter alignWithMargins="0">
    <oddFooter>&amp;C&amp;"CordiaUPC,Regular"&amp;14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68</vt:i4>
      </vt:variant>
      <vt:variant>
        <vt:lpstr>Named Ranges</vt:lpstr>
      </vt:variant>
      <vt:variant>
        <vt:i4>66</vt:i4>
      </vt:variant>
    </vt:vector>
  </HeadingPairs>
  <TitlesOfParts>
    <vt:vector size="134" baseType="lpstr">
      <vt:lpstr>ปก</vt:lpstr>
      <vt:lpstr>หน้ารับรอง</vt:lpstr>
      <vt:lpstr>สารบัญ</vt:lpstr>
      <vt:lpstr>ข้อมูลเบื้องต้น</vt:lpstr>
      <vt:lpstr>เบื้องต้น-ต่อ</vt:lpstr>
      <vt:lpstr>ขั้นตอนที่1</vt:lpstr>
      <vt:lpstr>โครงสร้างหน้าที่</vt:lpstr>
      <vt:lpstr>วิธีการเผยแพร่</vt:lpstr>
      <vt:lpstr>เอกสารเผยแพร่ </vt:lpstr>
      <vt:lpstr>ขั้นตอนที่2</vt:lpstr>
      <vt:lpstr>สรุป EMM2</vt:lpstr>
      <vt:lpstr>ขั้นตอนที่3</vt:lpstr>
      <vt:lpstr>เอกสารเผยแพร่นโยบาย</vt:lpstr>
      <vt:lpstr>ขั้นตอนที่4</vt:lpstr>
      <vt:lpstr>4.1.1)ข้อมูลการผลิตปี ww</vt:lpstr>
      <vt:lpstr>หม้อแปลงปัจจุบัน</vt:lpstr>
      <vt:lpstr>ไฟฟ้าปี ww</vt:lpstr>
      <vt:lpstr>เชื้อเพลิง ww</vt:lpstr>
      <vt:lpstr>เชื้อเพลิงเพื่อผลิตไฟฟ้า ww</vt:lpstr>
      <vt:lpstr>สัดส่วนไฟฟ้า ww</vt:lpstr>
      <vt:lpstr>สัดส่วนเชื้อเพลิงww</vt:lpstr>
      <vt:lpstr>ประเมินระดับผลิตภัณฑ์</vt:lpstr>
      <vt:lpstr>4.2.2) ข้อมูลSEC ww</vt:lpstr>
      <vt:lpstr>เปรียบเทียบข้อมูลโรงงาน</vt:lpstr>
      <vt:lpstr>ประเมินระดับเครื่องจักร</vt:lpstr>
      <vt:lpstr>ประเมินระดับเครื่องจักร-1</vt:lpstr>
      <vt:lpstr>ข้อมูลไฟฟ้าเครื่องจักร</vt:lpstr>
      <vt:lpstr>ข้อมูลเชื้อเพลิงเครื่องจักร </vt:lpstr>
      <vt:lpstr>ขั้นตอนที่5</vt:lpstr>
      <vt:lpstr>มาตรการและเป้าหมายปีxx</vt:lpstr>
      <vt:lpstr>แผนอนุรักษ์ไฟฟ้า</vt:lpstr>
      <vt:lpstr>แผนอนุรักษ์ความร้อน</vt:lpstr>
      <vt:lpstr>มาตรการไฟฟ้า1-1</vt:lpstr>
      <vt:lpstr>มาตรการไฟฟ้า1-2</vt:lpstr>
      <vt:lpstr>มาตรการความร้อน 1-1</vt:lpstr>
      <vt:lpstr>มาตรการความร้อน 1-2</vt:lpstr>
      <vt:lpstr>แผนฝึกอบรมและกิจกรรม</vt:lpstr>
      <vt:lpstr>เพิ่มเติมเผยแพร่อบรม</vt:lpstr>
      <vt:lpstr>เพิ่มเติมเผยแพร่อบรม (2)</vt:lpstr>
      <vt:lpstr>ขั้นตอนที่6ตรวจสอบและวิเคราะห์</vt:lpstr>
      <vt:lpstr>สรุปผลการตรวจสอบ</vt:lpstr>
      <vt:lpstr>ผลการตรวจสอบและวิเคราะห์ไฟฟ้า</vt:lpstr>
      <vt:lpstr>ภาพ+คำนวณผลไฟฟ้า</vt:lpstr>
      <vt:lpstr>ผลการตรวจสอบด้านความร้อน</vt:lpstr>
      <vt:lpstr>ภาพ+คำนวณผลความร้อน</vt:lpstr>
      <vt:lpstr>ผลดำเนินการตามแผนฝึกอบรม</vt:lpstr>
      <vt:lpstr>ผลดำเนินการตามแผนกิจกรรม</vt:lpstr>
      <vt:lpstr>6.3.1) ข้อมูลการผลิตปี xx</vt:lpstr>
      <vt:lpstr>6.3.2) ไฟฟ้าปี xx</vt:lpstr>
      <vt:lpstr>6.3.3) เชื้อเพลิง xx</vt:lpstr>
      <vt:lpstr>กราฟพลังงาน</vt:lpstr>
      <vt:lpstr>6.3.4) เชื้อเพลิงผลิตไฟฟ้า xx</vt:lpstr>
      <vt:lpstr>กราฟพลังงานผลิตไฟฟ้า</vt:lpstr>
      <vt:lpstr>6.3.5) สัดส่วนไฟฟ้า xx</vt:lpstr>
      <vt:lpstr>6.3.6) สัดส่วนเชื้อเพลิง xx</vt:lpstr>
      <vt:lpstr>กราฟสัดส่วนการใช้พลังงาน</vt:lpstr>
      <vt:lpstr>6.3.7) ข้อมูลSEC ww-xx</vt:lpstr>
      <vt:lpstr>เพิ่มเติมเทียบข้อมูล</vt:lpstr>
      <vt:lpstr>การตรวจติดตาม</vt:lpstr>
      <vt:lpstr>เพิ่มเติมเผยแพร่ผู้ตรวจประเมินฯ</vt:lpstr>
      <vt:lpstr>ผลการตรวจประเมินภายใน</vt:lpstr>
      <vt:lpstr>การตรวจติดตามการจัดการ</vt:lpstr>
      <vt:lpstr>การตรวจติดตามการจัดการต่อ</vt:lpstr>
      <vt:lpstr>การทบทวนวิเคราะห์และแก้ไข</vt:lpstr>
      <vt:lpstr>เอกสารบันทึกวาระการประชุม</vt:lpstr>
      <vt:lpstr>สรุปผลการทบทวน</vt:lpstr>
      <vt:lpstr>เพิ่มเติมเผยแพร่ทบทวน</vt:lpstr>
      <vt:lpstr>ภาคผนวก</vt:lpstr>
      <vt:lpstr>'4.1.1)ข้อมูลการผลิตปี ww'!Print_Area</vt:lpstr>
      <vt:lpstr>'4.2.2) ข้อมูลSEC ww'!Print_Area</vt:lpstr>
      <vt:lpstr>'6.3.1) ข้อมูลการผลิตปี xx'!Print_Area</vt:lpstr>
      <vt:lpstr>'6.3.2) ไฟฟ้าปี xx'!Print_Area</vt:lpstr>
      <vt:lpstr>'6.3.3) เชื้อเพลิง xx'!Print_Area</vt:lpstr>
      <vt:lpstr>'6.3.4) เชื้อเพลิงผลิตไฟฟ้า xx'!Print_Area</vt:lpstr>
      <vt:lpstr>'6.3.5) สัดส่วนไฟฟ้า xx'!Print_Area</vt:lpstr>
      <vt:lpstr>'6.3.6) สัดส่วนเชื้อเพลิง xx'!Print_Area</vt:lpstr>
      <vt:lpstr>'6.3.7) ข้อมูลSEC ww-xx'!Print_Area</vt:lpstr>
      <vt:lpstr>กราฟพลังงาน!Print_Area</vt:lpstr>
      <vt:lpstr>กราฟพลังงานผลิตไฟฟ้า!Print_Area</vt:lpstr>
      <vt:lpstr>กราฟสัดส่วนการใช้พลังงาน!Print_Area</vt:lpstr>
      <vt:lpstr>การตรวจติดตาม!Print_Area</vt:lpstr>
      <vt:lpstr>การตรวจติดตามการจัดการ!Print_Area</vt:lpstr>
      <vt:lpstr>การตรวจติดตามการจัดการต่อ!Print_Area</vt:lpstr>
      <vt:lpstr>การทบทวนวิเคราะห์และแก้ไข!Print_Area</vt:lpstr>
      <vt:lpstr>'ข้อมูลเชื้อเพลิงเครื่องจักร '!Print_Area</vt:lpstr>
      <vt:lpstr>ข้อมูลเบื้องต้น!Print_Area</vt:lpstr>
      <vt:lpstr>ข้อมูลไฟฟ้าเครื่องจักร!Print_Area</vt:lpstr>
      <vt:lpstr>ขั้นตอนที่1!Print_Area</vt:lpstr>
      <vt:lpstr>ขั้นตอนที่2!Print_Area</vt:lpstr>
      <vt:lpstr>ขั้นตอนที่3!Print_Area</vt:lpstr>
      <vt:lpstr>ขั้นตอนที่4!Print_Area</vt:lpstr>
      <vt:lpstr>ขั้นตอนที่5!Print_Area</vt:lpstr>
      <vt:lpstr>ขั้นตอนที่6ตรวจสอบและวิเคราะห์!Print_Area</vt:lpstr>
      <vt:lpstr>โครงสร้างหน้าที่!Print_Area</vt:lpstr>
      <vt:lpstr>'เชื้อเพลิง ww'!Print_Area</vt:lpstr>
      <vt:lpstr>'เชื้อเพลิงเพื่อผลิตไฟฟ้า ww'!Print_Area</vt:lpstr>
      <vt:lpstr>'เบื้องต้น-ต่อ'!Print_Area</vt:lpstr>
      <vt:lpstr>ปก!Print_Area</vt:lpstr>
      <vt:lpstr>ประเมินระดับเครื่องจักร!Print_Area</vt:lpstr>
      <vt:lpstr>'ประเมินระดับเครื่องจักร-1'!Print_Area</vt:lpstr>
      <vt:lpstr>ประเมินระดับผลิตภัณฑ์!Print_Area</vt:lpstr>
      <vt:lpstr>เปรียบเทียบข้อมูลโรงงาน!Print_Area</vt:lpstr>
      <vt:lpstr>ผลการตรวจประเมินภายใน!Print_Area</vt:lpstr>
      <vt:lpstr>ผลการตรวจสอบด้านความร้อน!Print_Area</vt:lpstr>
      <vt:lpstr>ผลการตรวจสอบและวิเคราะห์ไฟฟ้า!Print_Area</vt:lpstr>
      <vt:lpstr>ผลดำเนินการตามแผนกิจกรรม!Print_Area</vt:lpstr>
      <vt:lpstr>ผลดำเนินการตามแผนฝึกอบรม!Print_Area</vt:lpstr>
      <vt:lpstr>แผนอนุรักษ์ความร้อน!Print_Area</vt:lpstr>
      <vt:lpstr>แผนอนุรักษ์ไฟฟ้า!Print_Area</vt:lpstr>
      <vt:lpstr>เพิ่มเติมเทียบข้อมูล!Print_Area</vt:lpstr>
      <vt:lpstr>เพิ่มเติมเผยแพร่ทบทวน!Print_Area</vt:lpstr>
      <vt:lpstr>เพิ่มเติมเผยแพร่ผู้ตรวจประเมินฯ!Print_Area</vt:lpstr>
      <vt:lpstr>เพิ่มเติมเผยแพร่อบรม!Print_Area</vt:lpstr>
      <vt:lpstr>'เพิ่มเติมเผยแพร่อบรม (2)'!Print_Area</vt:lpstr>
      <vt:lpstr>'ไฟฟ้าปี ww'!Print_Area</vt:lpstr>
      <vt:lpstr>ภาคผนวก!Print_Area</vt:lpstr>
      <vt:lpstr>'ภาพ+คำนวณผลความร้อน'!Print_Area</vt:lpstr>
      <vt:lpstr>'ภาพ+คำนวณผลไฟฟ้า'!Print_Area</vt:lpstr>
      <vt:lpstr>'มาตรการความร้อน 1-1'!Print_Area</vt:lpstr>
      <vt:lpstr>'มาตรการความร้อน 1-2'!Print_Area</vt:lpstr>
      <vt:lpstr>'มาตรการไฟฟ้า1-1'!Print_Area</vt:lpstr>
      <vt:lpstr>'มาตรการไฟฟ้า1-2'!Print_Area</vt:lpstr>
      <vt:lpstr>มาตรการและเป้าหมายปีxx!Print_Area</vt:lpstr>
      <vt:lpstr>วิธีการเผยแพร่!Print_Area</vt:lpstr>
      <vt:lpstr>'สรุป EMM2'!Print_Area</vt:lpstr>
      <vt:lpstr>สรุปผลการทบทวน!Print_Area</vt:lpstr>
      <vt:lpstr>สัดส่วนเชื้อเพลิงww!Print_Area</vt:lpstr>
      <vt:lpstr>'สัดส่วนไฟฟ้า ww'!Print_Area</vt:lpstr>
      <vt:lpstr>สารบัญ!Print_Area</vt:lpstr>
      <vt:lpstr>หน้ารับรอง!Print_Area</vt:lpstr>
      <vt:lpstr>หม้อแปลงปัจจุบัน!Print_Area</vt:lpstr>
      <vt:lpstr>'เอกสารเผยแพร่ '!Print_Area</vt:lpstr>
      <vt:lpstr>เอกสารเผยแพร่นโยบาย!Print_Area</vt:lpstr>
      <vt:lpstr>เอกสารบันทึกวาระการประชุม!sa</vt:lpstr>
    </vt:vector>
  </TitlesOfParts>
  <Company>chula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kani</dc:creator>
  <cp:lastModifiedBy>Admin</cp:lastModifiedBy>
  <cp:lastPrinted>2018-09-18T01:29:13Z</cp:lastPrinted>
  <dcterms:created xsi:type="dcterms:W3CDTF">2009-06-02T02:41:22Z</dcterms:created>
  <dcterms:modified xsi:type="dcterms:W3CDTF">2025-05-08T08:05:48Z</dcterms:modified>
</cp:coreProperties>
</file>