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drawings/drawing3.xml" ContentType="application/vnd.openxmlformats-officedocument.drawing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drawings/drawing4.xml" ContentType="application/vnd.openxmlformats-officedocument.drawing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drawings/drawing5.xml" ContentType="application/vnd.openxmlformats-officedocument.drawing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drawings/drawing6.xml" ContentType="application/vnd.openxmlformats-officedocument.drawing+xml"/>
  <Override PartName="/xl/charts/chart1.xml" ContentType="application/vnd.openxmlformats-officedocument.drawingml.chart+xml"/>
  <Override PartName="/xl/drawings/drawing7.xml" ContentType="application/vnd.openxmlformats-officedocument.drawingml.chartshapes+xml"/>
  <Override PartName="/xl/charts/chart2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3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12.xml" ContentType="application/vnd.openxmlformats-officedocument.drawing+xml"/>
  <Override PartName="/xl/charts/chart8.xml" ContentType="application/vnd.openxmlformats-officedocument.drawingml.chart+xml"/>
  <Override PartName="/xl/drawings/drawing13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drawings/drawing14.xml" ContentType="application/vnd.openxmlformats-officedocument.drawing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drawings/drawing15.xml" ContentType="application/vnd.openxmlformats-officedocument.drawing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drawings/drawing16.xml" ContentType="application/vnd.openxmlformats-officedocument.drawing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drawings/drawing17.xml" ContentType="application/vnd.openxmlformats-officedocument.drawing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drawings/drawing18.xml" ContentType="application/vnd.openxmlformats-officedocument.drawing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drawings/drawing19.xml" ContentType="application/vnd.openxmlformats-officedocument.drawing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xl/ctrlProps/ctrlProp217.xml" ContentType="application/vnd.ms-excel.controlproperties+xml"/>
  <Override PartName="/xl/ctrlProps/ctrlProp218.xml" ContentType="application/vnd.ms-excel.controlproperties+xml"/>
  <Override PartName="/xl/ctrlProps/ctrlProp219.xml" ContentType="application/vnd.ms-excel.controlproperties+xml"/>
  <Override PartName="/xl/drawings/drawing20.xml" ContentType="application/vnd.openxmlformats-officedocument.drawing+xml"/>
  <Override PartName="/xl/ctrlProps/ctrlProp220.xml" ContentType="application/vnd.ms-excel.controlproperties+xml"/>
  <Override PartName="/xl/ctrlProps/ctrlProp221.xml" ContentType="application/vnd.ms-excel.controlproperties+xml"/>
  <Override PartName="/xl/ctrlProps/ctrlProp222.xml" ContentType="application/vnd.ms-excel.controlproperties+xml"/>
  <Override PartName="/xl/ctrlProps/ctrlProp223.xml" ContentType="application/vnd.ms-excel.controlproperties+xml"/>
  <Override PartName="/xl/ctrlProps/ctrlProp224.xml" ContentType="application/vnd.ms-excel.controlproperties+xml"/>
  <Override PartName="/xl/ctrlProps/ctrlProp225.xml" ContentType="application/vnd.ms-excel.controlproperties+xml"/>
  <Override PartName="/xl/ctrlProps/ctrlProp226.xml" ContentType="application/vnd.ms-excel.controlproperties+xml"/>
  <Override PartName="/xl/ctrlProps/ctrlProp227.xml" ContentType="application/vnd.ms-excel.controlproperties+xml"/>
  <Override PartName="/xl/ctrlProps/ctrlProp228.xml" ContentType="application/vnd.ms-excel.controlproperties+xml"/>
  <Override PartName="/xl/drawings/drawing21.xml" ContentType="application/vnd.openxmlformats-officedocument.drawing+xml"/>
  <Override PartName="/xl/ctrlProps/ctrlProp229.xml" ContentType="application/vnd.ms-excel.controlproperties+xml"/>
  <Override PartName="/xl/ctrlProps/ctrlProp230.xml" ContentType="application/vnd.ms-excel.controlproperties+xml"/>
  <Override PartName="/xl/ctrlProps/ctrlProp231.xml" ContentType="application/vnd.ms-excel.controlproperties+xml"/>
  <Override PartName="/xl/ctrlProps/ctrlProp232.xml" ContentType="application/vnd.ms-excel.controlproperties+xml"/>
  <Override PartName="/xl/ctrlProps/ctrlProp233.xml" ContentType="application/vnd.ms-excel.controlproperties+xml"/>
  <Override PartName="/xl/ctrlProps/ctrlProp234.xml" ContentType="application/vnd.ms-excel.controlproperties+xml"/>
  <Override PartName="/xl/ctrlProps/ctrlProp235.xml" ContentType="application/vnd.ms-excel.controlproperties+xml"/>
  <Override PartName="/xl/ctrlProps/ctrlProp236.xml" ContentType="application/vnd.ms-excel.controlproperties+xml"/>
  <Override PartName="/xl/ctrlProps/ctrlProp237.xml" ContentType="application/vnd.ms-excel.controlproperties+xml"/>
  <Override PartName="/xl/ctrlProps/ctrlProp238.xml" ContentType="application/vnd.ms-excel.controlproperties+xml"/>
  <Override PartName="/xl/ctrlProps/ctrlProp239.xml" ContentType="application/vnd.ms-excel.controlproperties+xml"/>
  <Override PartName="/xl/ctrlProps/ctrlProp240.xml" ContentType="application/vnd.ms-excel.controlproperties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561\ตำราปรับแก้_2561\ตำรา PDF 2561 (แบบสมบูรณ์)\word 2561\ตอนที่ 1\Part 1 Appendix\"/>
    </mc:Choice>
  </mc:AlternateContent>
  <bookViews>
    <workbookView xWindow="120" yWindow="30" windowWidth="13410" windowHeight="8025" tabRatio="821" firstSheet="18" activeTab="19"/>
  </bookViews>
  <sheets>
    <sheet name="หน้ารับรอง" sheetId="4" r:id="rId1"/>
    <sheet name="ปก" sheetId="1" r:id="rId2"/>
    <sheet name="สารบัญ" sheetId="2" r:id="rId3"/>
    <sheet name="ข้อมูลเบื้องต้น" sheetId="3" r:id="rId4"/>
    <sheet name="เบื้องต้น-ต่อ" sheetId="6" r:id="rId5"/>
    <sheet name="ขั้นตอนที่1" sheetId="7" r:id="rId6"/>
    <sheet name="โครงสร้างหน้าที่" sheetId="8" r:id="rId7"/>
    <sheet name="วิธีการเผยแพร่" sheetId="11" r:id="rId8"/>
    <sheet name="เอกสารเผยแพร่ " sheetId="81" r:id="rId9"/>
    <sheet name="ขั้นตอนที่2" sheetId="10" r:id="rId10"/>
    <sheet name="สรุป EMM2" sheetId="83" state="hidden" r:id="rId11"/>
    <sheet name="ขั้นตอนที่3" sheetId="9" r:id="rId12"/>
    <sheet name="เอกสารเผยแพร่นโยบาย" sheetId="14" r:id="rId13"/>
    <sheet name="ขั้นตอนที่4" sheetId="13" r:id="rId14"/>
    <sheet name="การใช้พลังงาน(1)" sheetId="85" r:id="rId15"/>
    <sheet name="การใช้พลังงาน(2)" sheetId="90" r:id="rId16"/>
    <sheet name="สัดส่วนการใช้พลังงาน" sheetId="86" r:id="rId17"/>
    <sheet name="เปรียบเทียบข้อมูลโรงงาน" sheetId="89" r:id="rId18"/>
    <sheet name="ประเมินระดับผลิตภัณฑ์" sheetId="19" r:id="rId19"/>
    <sheet name="ข้อมูลSEC 60-61" sheetId="17" r:id="rId20"/>
    <sheet name="ประเมินระดับเครื่องจักร" sheetId="24" r:id="rId21"/>
    <sheet name="ข้อมูลไฟฟ้าเครื่องจักร" sheetId="23" r:id="rId22"/>
    <sheet name="ข้อมูลเชื้อเพลิงเครื่องจักร" sheetId="22" r:id="rId23"/>
    <sheet name="ขั้นตอนที่5" sheetId="99" r:id="rId24"/>
    <sheet name="มาตรการและเป้าหมายปี 60" sheetId="42" r:id="rId25"/>
    <sheet name="แผนอนุรักษ์ไฟฟ้า" sheetId="27" r:id="rId26"/>
    <sheet name="แผนอนุรักษ์ความร้อน" sheetId="26" r:id="rId27"/>
    <sheet name="มาตรการไฟฟ้า1" sheetId="25" r:id="rId28"/>
    <sheet name="มาตรการความร้อน" sheetId="92" r:id="rId29"/>
    <sheet name="แผนฝึกอบรมและกิจกรรม" sheetId="100" r:id="rId30"/>
    <sheet name="เพิ่มเติมเผยแพร่อบรม (2)" sheetId="101" r:id="rId31"/>
    <sheet name="เพิ่มเติมเผยแพร่อบรม (3)" sheetId="102" r:id="rId32"/>
    <sheet name="ขั้นตอนที่6ตรวจสอบและวิเครา (2" sheetId="103" r:id="rId33"/>
    <sheet name="สรุปผลการตรวจสอบ" sheetId="104" r:id="rId34"/>
    <sheet name="ผลการตรวจสอบและวิเคราะห์ไฟฟ้า" sheetId="105" r:id="rId35"/>
    <sheet name="ผลการตรวจสอบด้านความร้อน" sheetId="106" r:id="rId36"/>
    <sheet name="ผลดำเนินการตามแผนฝึกอบรม" sheetId="107" r:id="rId37"/>
    <sheet name="การตรวจติดตาม" sheetId="108" r:id="rId38"/>
    <sheet name="เพิ่มเติมเผยแพร่ผู้ตรวจประเมินฯ" sheetId="97" r:id="rId39"/>
    <sheet name="ผลการตรวจประเมินภายใน" sheetId="30" r:id="rId40"/>
    <sheet name="การทบทวนวิเคราะห์และแก้ไข" sheetId="110" r:id="rId41"/>
    <sheet name="เอกสารบันทึกวาระการประชุม" sheetId="40" r:id="rId42"/>
    <sheet name="สรุปผลการทบทวน" sheetId="39" r:id="rId43"/>
    <sheet name="เพิ่มเติมเผยแพร่ทบทวน" sheetId="98" r:id="rId44"/>
    <sheet name="ภาคผนวก" sheetId="84" r:id="rId45"/>
    <sheet name="ก)หม้อแปลงปัจจุบัน" sheetId="78" r:id="rId46"/>
    <sheet name="ข1)ข้อมูลการผลิตปี 60" sheetId="65" r:id="rId47"/>
    <sheet name="ข2)ข้อมูลการผลิตปี 61" sheetId="71" r:id="rId48"/>
    <sheet name="ค1)ไฟฟ้าปี 60" sheetId="66" r:id="rId49"/>
    <sheet name="ค2)ไฟฟ้าปี 61" sheetId="72" r:id="rId50"/>
    <sheet name="ง1)เชื้อเพลิง 60" sheetId="67" r:id="rId51"/>
    <sheet name="ง2)เชื้อเพลิงปี 61" sheetId="73" r:id="rId52"/>
    <sheet name="จ1)เชื้อเพลิงเพื่อผลิตไฟฟ้า 60 " sheetId="111" r:id="rId53"/>
    <sheet name="จ2)เชื้อเพลิงเพื่อผลิตไฟฟ้า 61" sheetId="112" r:id="rId54"/>
    <sheet name="ฉ1)สัดส่วนการใช้พลังงาน 60" sheetId="69" r:id="rId55"/>
    <sheet name="ฉ2)สัดส่วนการใช้พลังงาน 61" sheetId="75" r:id="rId56"/>
    <sheet name="ช1)สัดส่วนเชื้อเพลิง 60" sheetId="70" r:id="rId57"/>
    <sheet name="ช2)สัดส่วนเชื้อเพลิง 61" sheetId="76" r:id="rId58"/>
    <sheet name="ประเมินระดับเครื่องจักร-1" sheetId="91" r:id="rId59"/>
  </sheets>
  <externalReferences>
    <externalReference r:id="rId60"/>
    <externalReference r:id="rId61"/>
    <externalReference r:id="rId62"/>
  </externalReferences>
  <definedNames>
    <definedName name="_xlnm._FilterDatabase" localSheetId="19" hidden="1">'ข้อมูลSEC 60-61'!#REF!</definedName>
    <definedName name="a" localSheetId="52">#REF!</definedName>
    <definedName name="a" localSheetId="53">#REF!</definedName>
    <definedName name="a" localSheetId="31">#REF!</definedName>
    <definedName name="a">#REF!</definedName>
    <definedName name="afasdfaf" localSheetId="52">#REF!</definedName>
    <definedName name="afasdfaf" localSheetId="53">#REF!</definedName>
    <definedName name="afasdfaf" localSheetId="31">#REF!</definedName>
    <definedName name="afasdfaf">#REF!</definedName>
    <definedName name="AllFotory" localSheetId="52">#REF!</definedName>
    <definedName name="AllFotory" localSheetId="53">#REF!</definedName>
    <definedName name="AllFotory" localSheetId="31">#REF!</definedName>
    <definedName name="AllFotory">#REF!</definedName>
    <definedName name="allGroup" localSheetId="52">#REF!</definedName>
    <definedName name="allGroup" localSheetId="53">#REF!</definedName>
    <definedName name="allGroup" localSheetId="31">#REF!</definedName>
    <definedName name="allGroup">#REF!</definedName>
    <definedName name="bld">[1]EE!$A$2</definedName>
    <definedName name="com">[1]EE!$A$3</definedName>
    <definedName name="ddd" localSheetId="52">#REF!</definedName>
    <definedName name="ddd" localSheetId="53">#REF!</definedName>
    <definedName name="ddd" localSheetId="31">#REF!</definedName>
    <definedName name="ddd">#REF!</definedName>
    <definedName name="eeeee" localSheetId="52">#REF!</definedName>
    <definedName name="eeeee" localSheetId="53">#REF!</definedName>
    <definedName name="eeeee" localSheetId="31">#REF!</definedName>
    <definedName name="eeeee">#REF!</definedName>
    <definedName name="Excel_BuiltIn_Print_Area_17" localSheetId="52">#REF!</definedName>
    <definedName name="Excel_BuiltIn_Print_Area_17" localSheetId="53">#REF!</definedName>
    <definedName name="Excel_BuiltIn_Print_Area_17" localSheetId="43">#REF!</definedName>
    <definedName name="Excel_BuiltIn_Print_Area_17" localSheetId="38">#REF!</definedName>
    <definedName name="Excel_BuiltIn_Print_Area_17" localSheetId="31">#REF!</definedName>
    <definedName name="Excel_BuiltIn_Print_Area_17" localSheetId="28">#REF!</definedName>
    <definedName name="Excel_BuiltIn_Print_Area_17">#REF!</definedName>
    <definedName name="F_Fuel_HEAT_V" localSheetId="52">#REF!</definedName>
    <definedName name="F_Fuel_HEAT_V" localSheetId="53">#REF!</definedName>
    <definedName name="F_Fuel_HEAT_V" localSheetId="31">#REF!</definedName>
    <definedName name="F_Fuel_HEAT_V">#REF!</definedName>
    <definedName name="F_Group" localSheetId="52">#REF!</definedName>
    <definedName name="F_Group" localSheetId="53">#REF!</definedName>
    <definedName name="F_Group" localSheetId="31">#REF!</definedName>
    <definedName name="F_Group">#REF!</definedName>
    <definedName name="fac" localSheetId="52">#REF!</definedName>
    <definedName name="fac" localSheetId="53">#REF!</definedName>
    <definedName name="fac" localSheetId="43">#REF!</definedName>
    <definedName name="fac" localSheetId="38">#REF!</definedName>
    <definedName name="fac" localSheetId="31">#REF!</definedName>
    <definedName name="fac" localSheetId="28">#REF!</definedName>
    <definedName name="fac">#REF!</definedName>
    <definedName name="Foctory" localSheetId="52">#REF!</definedName>
    <definedName name="Foctory" localSheetId="53">#REF!</definedName>
    <definedName name="Foctory" localSheetId="31">#REF!</definedName>
    <definedName name="Foctory">#REF!</definedName>
    <definedName name="ListFBR" localSheetId="52">#REF!</definedName>
    <definedName name="ListFBR" localSheetId="53">#REF!</definedName>
    <definedName name="ListFBR" localSheetId="31">#REF!</definedName>
    <definedName name="ListFBR">#REF!</definedName>
    <definedName name="_xlnm.Print_Area" localSheetId="45">'ก)หม้อแปลงปัจจุบัน'!$A$1:$N$18</definedName>
    <definedName name="_xlnm.Print_Area" localSheetId="14">'การใช้พลังงาน(1)'!$B$1:$N$31</definedName>
    <definedName name="_xlnm.Print_Area" localSheetId="15">'การใช้พลังงาน(2)'!$C$1:$M$16</definedName>
    <definedName name="_xlnm.Print_Area" localSheetId="37">การตรวจติดตาม!$B$1:$M$17</definedName>
    <definedName name="_xlnm.Print_Area" localSheetId="46">'ข1)ข้อมูลการผลิตปี 60'!$B$1:$O$26</definedName>
    <definedName name="_xlnm.Print_Area" localSheetId="47">'ข2)ข้อมูลการผลิตปี 61'!$B$2:$O$26</definedName>
    <definedName name="_xlnm.Print_Area" localSheetId="19">'ข้อมูลSEC 60-61'!$B$1:$L$48</definedName>
    <definedName name="_xlnm.Print_Area" localSheetId="22">ข้อมูลเชื้อเพลิงเครื่องจักร!$A$1:$Q$14</definedName>
    <definedName name="_xlnm.Print_Area" localSheetId="3">ข้อมูลเบื้องต้น!$A$1:$P$27</definedName>
    <definedName name="_xlnm.Print_Area" localSheetId="21">ข้อมูลไฟฟ้าเครื่องจักร!$A$1:$O$14</definedName>
    <definedName name="_xlnm.Print_Area" localSheetId="5">ขั้นตอนที่1!$A$1:$L$25</definedName>
    <definedName name="_xlnm.Print_Area" localSheetId="9">ขั้นตอนที่2!$B$1:$H$20</definedName>
    <definedName name="_xlnm.Print_Area" localSheetId="11">ขั้นตอนที่3!$A$1:$L$21</definedName>
    <definedName name="_xlnm.Print_Area" localSheetId="13">ขั้นตอนที่4!$A$1:$K$9</definedName>
    <definedName name="_xlnm.Print_Area" localSheetId="23">ขั้นตอนที่5!$B$2:$O$31</definedName>
    <definedName name="_xlnm.Print_Area" localSheetId="32">'ขั้นตอนที่6ตรวจสอบและวิเครา (2'!$B$1:$F$31</definedName>
    <definedName name="_xlnm.Print_Area" localSheetId="48">'ค1)ไฟฟ้าปี 60'!$A$1:$K$25</definedName>
    <definedName name="_xlnm.Print_Area" localSheetId="49">'ค2)ไฟฟ้าปี 61'!$A$1:$L$24</definedName>
    <definedName name="_xlnm.Print_Area" localSheetId="6">โครงสร้างหน้าที่!$A$1:$K$27</definedName>
    <definedName name="_xlnm.Print_Area" localSheetId="50">'ง1)เชื้อเพลิง 60'!$A$1:$S$26</definedName>
    <definedName name="_xlnm.Print_Area" localSheetId="51">'ง2)เชื้อเพลิงปี 61'!$A$1:$S$25</definedName>
    <definedName name="_xlnm.Print_Area" localSheetId="52">'จ1)เชื้อเพลิงเพื่อผลิตไฟฟ้า 60 '!$A$1:$L$26</definedName>
    <definedName name="_xlnm.Print_Area" localSheetId="53">'จ2)เชื้อเพลิงเพื่อผลิตไฟฟ้า 61'!$A$1:$L$26</definedName>
    <definedName name="_xlnm.Print_Area" localSheetId="54">'ฉ1)สัดส่วนการใช้พลังงาน 60'!$A$1:$F$15</definedName>
    <definedName name="_xlnm.Print_Area" localSheetId="55">'ฉ2)สัดส่วนการใช้พลังงาน 61'!$A$1:$F$16</definedName>
    <definedName name="_xlnm.Print_Area" localSheetId="56">'ช1)สัดส่วนเชื้อเพลิง 60'!$A$1:$I$13</definedName>
    <definedName name="_xlnm.Print_Area" localSheetId="57">'ช2)สัดส่วนเชื้อเพลิง 61'!$A$1:$I$13</definedName>
    <definedName name="_xlnm.Print_Area" localSheetId="4">'เบื้องต้น-ต่อ'!$A$1:$O$35</definedName>
    <definedName name="_xlnm.Print_Area" localSheetId="1">ปก!$A$2:$K$24</definedName>
    <definedName name="_xlnm.Print_Area" localSheetId="20">ประเมินระดับเครื่องจักร!$A$1:$P$5</definedName>
    <definedName name="_xlnm.Print_Area" localSheetId="58">'ประเมินระดับเครื่องจักร-1'!$A$1:$U$21</definedName>
    <definedName name="_xlnm.Print_Area" localSheetId="18">ประเมินระดับผลิตภัณฑ์!$A$1:$N$33</definedName>
    <definedName name="_xlnm.Print_Area" localSheetId="17">เปรียบเทียบข้อมูลโรงงาน!$B$1:$N$18</definedName>
    <definedName name="_xlnm.Print_Area" localSheetId="39">ผลการตรวจประเมินภายใน!$B$1:$K$45</definedName>
    <definedName name="_xlnm.Print_Area" localSheetId="35">ผลการตรวจสอบด้านความร้อน!$B$1:$L$21</definedName>
    <definedName name="_xlnm.Print_Area" localSheetId="34">ผลการตรวจสอบและวิเคราะห์ไฟฟ้า!$B$1:$L$20</definedName>
    <definedName name="_xlnm.Print_Area" localSheetId="36">ผลดำเนินการตามแผนฝึกอบรม!$B$1:$G$39</definedName>
    <definedName name="_xlnm.Print_Area" localSheetId="26">แผนอนุรักษ์ความร้อน!$A$1:$I$16</definedName>
    <definedName name="_xlnm.Print_Area" localSheetId="25">แผนอนุรักษ์ไฟฟ้า!$A$1:$I$15</definedName>
    <definedName name="_xlnm.Print_Area" localSheetId="43">เพิ่มเติมเผยแพร่ทบทวน!$A$1:$O$48</definedName>
    <definedName name="_xlnm.Print_Area" localSheetId="38">เพิ่มเติมเผยแพร่ผู้ตรวจประเมินฯ!$A$1:$O$42</definedName>
    <definedName name="_xlnm.Print_Area" localSheetId="30">'เพิ่มเติมเผยแพร่อบรม (2)'!$B$1:$L$45</definedName>
    <definedName name="_xlnm.Print_Area" localSheetId="31">'เพิ่มเติมเผยแพร่อบรม (3)'!$B$1:$L$30</definedName>
    <definedName name="_xlnm.Print_Area" localSheetId="44">ภาคผนวก!$A$1:$K$23</definedName>
    <definedName name="_xlnm.Print_Area" localSheetId="28">มาตรการความร้อน!$B$1:$P$33</definedName>
    <definedName name="_xlnm.Print_Area" localSheetId="27">มาตรการไฟฟ้า1!$B$1:$P$33</definedName>
    <definedName name="_xlnm.Print_Area" localSheetId="24">'มาตรการและเป้าหมายปี 60'!$B$2:$O$21</definedName>
    <definedName name="_xlnm.Print_Area" localSheetId="7">วิธีการเผยแพร่!$A$1:$O$26</definedName>
    <definedName name="_xlnm.Print_Area" localSheetId="10">'สรุป EMM2'!$A$1:$K$25</definedName>
    <definedName name="_xlnm.Print_Area" localSheetId="42">สรุปผลการทบทวน!$B$2:$H$12</definedName>
    <definedName name="_xlnm.Print_Area" localSheetId="16">สัดส่วนการใช้พลังงาน!$B$1:$M$39</definedName>
    <definedName name="_xlnm.Print_Area" localSheetId="2">สารบัญ!$A$1:$J$24</definedName>
    <definedName name="_xlnm.Print_Area" localSheetId="0">หน้ารับรอง!$A$1:$O$36</definedName>
    <definedName name="_xlnm.Print_Area" localSheetId="8">'เอกสารเผยแพร่ '!$A$1:$L$31</definedName>
    <definedName name="_xlnm.Print_Area" localSheetId="12">เอกสารเผยแพร่นโยบาย!$A$1:$O$46</definedName>
    <definedName name="_xlnm.Print_Titles" localSheetId="39">ผลการตรวจประเมินภายใน!$3:$6</definedName>
    <definedName name="qac">[2]EE!$A$2</definedName>
    <definedName name="sa" localSheetId="41">เอกสารบันทึกวาระการประชุม!$B$2:$B$28</definedName>
    <definedName name="sdsd" localSheetId="52">#REF!</definedName>
    <definedName name="sdsd" localSheetId="53">#REF!</definedName>
    <definedName name="sdsd" localSheetId="31">#REF!</definedName>
    <definedName name="sdsd">#REF!</definedName>
    <definedName name="ss">[3]fas!$B$2:$B$167</definedName>
    <definedName name="tbl_Factory" localSheetId="52">#REF!</definedName>
    <definedName name="tbl_Factory" localSheetId="53">#REF!</definedName>
    <definedName name="tbl_Factory" localSheetId="31">#REF!</definedName>
    <definedName name="tbl_Factory">#REF!</definedName>
    <definedName name="tbl_FactoryResult" localSheetId="52">#REF!</definedName>
    <definedName name="tbl_FactoryResult" localSheetId="53">#REF!</definedName>
    <definedName name="tbl_FactoryResult" localSheetId="31">#REF!</definedName>
    <definedName name="tbl_FactoryResult">#REF!</definedName>
    <definedName name="wrn.sheet2." localSheetId="40" hidden="1">{#N/A,#N/A,FALSE,"Sheet2"}</definedName>
    <definedName name="wrn.sheet2." localSheetId="23" hidden="1">{#N/A,#N/A,FALSE,"Sheet2"}</definedName>
    <definedName name="wrn.sheet2." localSheetId="10" hidden="1">{#N/A,#N/A,FALSE,"Sheet2"}</definedName>
    <definedName name="wrn.sheet2." hidden="1">{#N/A,#N/A,FALSE,"Sheet2"}</definedName>
    <definedName name="ค่าความร้อน" localSheetId="52">#REF!</definedName>
    <definedName name="ค่าความร้อน" localSheetId="53">#REF!</definedName>
    <definedName name="ค่าความร้อน" localSheetId="31">#REF!</definedName>
    <definedName name="ค่าความร้อน">#REF!</definedName>
    <definedName name="เชื้อเพลิง" localSheetId="52">#REF!</definedName>
    <definedName name="เชื้อเพลิง" localSheetId="53">#REF!</definedName>
    <definedName name="เชื้อเพลิง" localSheetId="31">#REF!</definedName>
    <definedName name="เชื้อเพลิง">#REF!</definedName>
    <definedName name="ดฟแ2">[2]EE!$A$2</definedName>
    <definedName name="ตาราง_การจัดทำรายงาน_Feedback_Report_รอบ_ปี_51_53_หน้าที่ของผู้ที่เกี่ยวข้อง" localSheetId="52">#REF!</definedName>
    <definedName name="ตาราง_การจัดทำรายงาน_Feedback_Report_รอบ_ปี_51_53_หน้าที่ของผู้ที่เกี่ยวข้อง" localSheetId="53">#REF!</definedName>
    <definedName name="ตาราง_การจัดทำรายงาน_Feedback_Report_รอบ_ปี_51_53_หน้าที่ของผู้ที่เกี่ยวข้อง" localSheetId="31">#REF!</definedName>
    <definedName name="ตาราง_การจัดทำรายงาน_Feedback_Report_รอบ_ปี_51_53_หน้าที่ของผู้ที่เกี่ยวข้อง">#REF!</definedName>
    <definedName name="ฟ" localSheetId="43">#REF!</definedName>
    <definedName name="ฟ" localSheetId="38">#REF!</definedName>
    <definedName name="ฟ">#REF!</definedName>
    <definedName name="แฟด">[2]EE!$A$2</definedName>
    <definedName name="สถาพข้อมูล" localSheetId="52">#REF!</definedName>
    <definedName name="สถาพข้อมูล" localSheetId="53">#REF!</definedName>
    <definedName name="สถาพข้อมูล" localSheetId="31">#REF!</definedName>
    <definedName name="สถาพข้อมูล">#REF!</definedName>
  </definedNames>
  <calcPr calcId="152511"/>
</workbook>
</file>

<file path=xl/calcChain.xml><?xml version="1.0" encoding="utf-8"?>
<calcChain xmlns="http://schemas.openxmlformats.org/spreadsheetml/2006/main">
  <c r="B8" i="17" l="1"/>
  <c r="B9" i="17" s="1"/>
  <c r="B10" i="17" s="1"/>
  <c r="B11" i="17" s="1"/>
  <c r="B12" i="17" s="1"/>
  <c r="B13" i="17" s="1"/>
  <c r="B14" i="17" s="1"/>
  <c r="B15" i="17" s="1"/>
  <c r="B16" i="17" s="1"/>
  <c r="B17" i="17" s="1"/>
  <c r="B18" i="17" s="1"/>
  <c r="R21" i="73"/>
  <c r="R18" i="73"/>
  <c r="R16" i="73"/>
  <c r="R14" i="73"/>
  <c r="R12" i="73"/>
  <c r="R10" i="73"/>
  <c r="R8" i="73"/>
  <c r="R6" i="73"/>
  <c r="R22" i="67"/>
  <c r="R19" i="67"/>
  <c r="R17" i="67"/>
  <c r="R15" i="67"/>
  <c r="R13" i="67"/>
  <c r="R11" i="67"/>
  <c r="R9" i="67"/>
  <c r="R7" i="67"/>
  <c r="R21" i="67" s="1"/>
  <c r="R25" i="67" s="1"/>
  <c r="K114" i="17"/>
  <c r="G104" i="17"/>
  <c r="G105" i="17" s="1"/>
  <c r="G106" i="17" s="1"/>
  <c r="G107" i="17" s="1"/>
  <c r="G108" i="17" s="1"/>
  <c r="G109" i="17" s="1"/>
  <c r="G110" i="17" s="1"/>
  <c r="G111" i="17" s="1"/>
  <c r="G112" i="17" s="1"/>
  <c r="G113" i="17" s="1"/>
  <c r="G114" i="17" s="1"/>
  <c r="B104" i="17"/>
  <c r="B105" i="17" s="1"/>
  <c r="B106" i="17" s="1"/>
  <c r="B107" i="17" s="1"/>
  <c r="B108" i="17" s="1"/>
  <c r="B109" i="17" s="1"/>
  <c r="B110" i="17" s="1"/>
  <c r="B111" i="17" s="1"/>
  <c r="B112" i="17" s="1"/>
  <c r="B113" i="17" s="1"/>
  <c r="B114" i="17" s="1"/>
  <c r="G55" i="17"/>
  <c r="G56" i="17" s="1"/>
  <c r="G57" i="17" s="1"/>
  <c r="G58" i="17" s="1"/>
  <c r="G59" i="17" s="1"/>
  <c r="G60" i="17" s="1"/>
  <c r="G61" i="17" s="1"/>
  <c r="G62" i="17" s="1"/>
  <c r="G63" i="17" s="1"/>
  <c r="G64" i="17" s="1"/>
  <c r="G65" i="17" s="1"/>
  <c r="B55" i="17"/>
  <c r="B56" i="17" s="1"/>
  <c r="B57" i="17" s="1"/>
  <c r="B58" i="17" s="1"/>
  <c r="B59" i="17" s="1"/>
  <c r="B60" i="17" s="1"/>
  <c r="B61" i="17" s="1"/>
  <c r="B62" i="17" s="1"/>
  <c r="B63" i="17" s="1"/>
  <c r="B64" i="17" s="1"/>
  <c r="B65" i="17" s="1"/>
  <c r="I20" i="72"/>
  <c r="H20" i="72"/>
  <c r="G20" i="72"/>
  <c r="F20" i="72"/>
  <c r="M19" i="72"/>
  <c r="I19" i="72"/>
  <c r="H19" i="72"/>
  <c r="G19" i="72"/>
  <c r="F19" i="72"/>
  <c r="K18" i="72"/>
  <c r="J18" i="72"/>
  <c r="K17" i="72"/>
  <c r="J17" i="72"/>
  <c r="K16" i="72"/>
  <c r="J16" i="72"/>
  <c r="K15" i="72"/>
  <c r="J15" i="72"/>
  <c r="K14" i="72"/>
  <c r="J14" i="72"/>
  <c r="K13" i="72"/>
  <c r="J13" i="72"/>
  <c r="K12" i="72"/>
  <c r="J12" i="72"/>
  <c r="K11" i="72"/>
  <c r="J11" i="72"/>
  <c r="K10" i="72"/>
  <c r="J10" i="72"/>
  <c r="K9" i="72"/>
  <c r="J9" i="72"/>
  <c r="K8" i="72"/>
  <c r="J8" i="72"/>
  <c r="K7" i="72"/>
  <c r="J7" i="72"/>
  <c r="M20" i="66"/>
  <c r="G21" i="66"/>
  <c r="H21" i="66"/>
  <c r="I21" i="66"/>
  <c r="F21" i="66"/>
  <c r="G20" i="66"/>
  <c r="H20" i="66"/>
  <c r="I20" i="66"/>
  <c r="K21" i="66" s="1"/>
  <c r="F20" i="66"/>
  <c r="K19" i="66"/>
  <c r="K18" i="66"/>
  <c r="K17" i="66"/>
  <c r="K16" i="66"/>
  <c r="K15" i="66"/>
  <c r="K14" i="66"/>
  <c r="K13" i="66"/>
  <c r="K12" i="66"/>
  <c r="K11" i="66"/>
  <c r="K10" i="66"/>
  <c r="K9" i="66"/>
  <c r="K8" i="66"/>
  <c r="J19" i="66"/>
  <c r="J18" i="66"/>
  <c r="J17" i="66"/>
  <c r="J16" i="66"/>
  <c r="J15" i="66"/>
  <c r="J14" i="66"/>
  <c r="J13" i="66"/>
  <c r="J12" i="66"/>
  <c r="J11" i="66"/>
  <c r="J10" i="66"/>
  <c r="J9" i="66"/>
  <c r="J8" i="66"/>
  <c r="O25" i="71"/>
  <c r="O24" i="71"/>
  <c r="O22" i="71"/>
  <c r="O25" i="65"/>
  <c r="O24" i="65"/>
  <c r="O22" i="65"/>
  <c r="D62" i="67"/>
  <c r="T5" i="85"/>
  <c r="T6" i="85"/>
  <c r="T7" i="85"/>
  <c r="T8" i="85"/>
  <c r="T9" i="85"/>
  <c r="T10" i="85"/>
  <c r="T11" i="85"/>
  <c r="T12" i="85"/>
  <c r="T13" i="85"/>
  <c r="T14" i="85"/>
  <c r="T15" i="85"/>
  <c r="T4" i="85"/>
  <c r="S5" i="85"/>
  <c r="S6" i="85"/>
  <c r="S7" i="85"/>
  <c r="S8" i="85"/>
  <c r="S9" i="85"/>
  <c r="S10" i="85"/>
  <c r="S11" i="85"/>
  <c r="S12" i="85"/>
  <c r="S13" i="85"/>
  <c r="S14" i="85"/>
  <c r="S15" i="85"/>
  <c r="S4" i="85"/>
  <c r="D14" i="75"/>
  <c r="C14" i="75"/>
  <c r="D14" i="69"/>
  <c r="C14" i="69"/>
  <c r="Q18" i="86"/>
  <c r="R19" i="86"/>
  <c r="R20" i="86"/>
  <c r="R21" i="86"/>
  <c r="R18" i="86"/>
  <c r="Q19" i="86"/>
  <c r="Q20" i="86"/>
  <c r="Q21" i="86"/>
  <c r="P19" i="86"/>
  <c r="P20" i="86"/>
  <c r="P21" i="86"/>
  <c r="P18" i="86"/>
  <c r="R4" i="86"/>
  <c r="R5" i="86"/>
  <c r="R6" i="86"/>
  <c r="R7" i="86"/>
  <c r="R8" i="86"/>
  <c r="R3" i="86"/>
  <c r="Q4" i="86"/>
  <c r="Q5" i="86"/>
  <c r="Q6" i="86"/>
  <c r="Q7" i="86"/>
  <c r="Q8" i="86"/>
  <c r="Q3" i="86"/>
  <c r="K8" i="69"/>
  <c r="B3" i="4"/>
  <c r="A13" i="1"/>
  <c r="A12" i="1"/>
  <c r="A11" i="1"/>
  <c r="D55" i="73"/>
  <c r="O62" i="73"/>
  <c r="N62" i="73"/>
  <c r="M62" i="73"/>
  <c r="L62" i="73"/>
  <c r="K62" i="73"/>
  <c r="J62" i="73"/>
  <c r="I62" i="73"/>
  <c r="H62" i="73"/>
  <c r="G62" i="73"/>
  <c r="F62" i="73"/>
  <c r="E62" i="73"/>
  <c r="D62" i="73"/>
  <c r="O61" i="73"/>
  <c r="N61" i="73"/>
  <c r="M61" i="73"/>
  <c r="L61" i="73"/>
  <c r="K61" i="73"/>
  <c r="J61" i="73"/>
  <c r="I61" i="73"/>
  <c r="H61" i="73"/>
  <c r="G61" i="73"/>
  <c r="F61" i="73"/>
  <c r="E61" i="73"/>
  <c r="D61" i="73"/>
  <c r="O60" i="73"/>
  <c r="N60" i="73"/>
  <c r="M60" i="73"/>
  <c r="L60" i="73"/>
  <c r="K60" i="73"/>
  <c r="J60" i="73"/>
  <c r="I60" i="73"/>
  <c r="H60" i="73"/>
  <c r="G60" i="73"/>
  <c r="F60" i="73"/>
  <c r="E60" i="73"/>
  <c r="D60" i="73"/>
  <c r="O59" i="73"/>
  <c r="N59" i="73"/>
  <c r="M59" i="73"/>
  <c r="L59" i="73"/>
  <c r="K59" i="73"/>
  <c r="J59" i="73"/>
  <c r="I59" i="73"/>
  <c r="H59" i="73"/>
  <c r="G59" i="73"/>
  <c r="F59" i="73"/>
  <c r="E59" i="73"/>
  <c r="D59" i="73"/>
  <c r="O58" i="73"/>
  <c r="N58" i="73"/>
  <c r="M58" i="73"/>
  <c r="L58" i="73"/>
  <c r="K58" i="73"/>
  <c r="J58" i="73"/>
  <c r="I58" i="73"/>
  <c r="H58" i="73"/>
  <c r="G58" i="73"/>
  <c r="F58" i="73"/>
  <c r="E58" i="73"/>
  <c r="D58" i="73"/>
  <c r="O57" i="73"/>
  <c r="N57" i="73"/>
  <c r="M57" i="73"/>
  <c r="L57" i="73"/>
  <c r="K57" i="73"/>
  <c r="J57" i="73"/>
  <c r="I57" i="73"/>
  <c r="H57" i="73"/>
  <c r="G57" i="73"/>
  <c r="F57" i="73"/>
  <c r="E57" i="73"/>
  <c r="D57" i="73"/>
  <c r="O56" i="73"/>
  <c r="N56" i="73"/>
  <c r="M56" i="73"/>
  <c r="L56" i="73"/>
  <c r="K56" i="73"/>
  <c r="J56" i="73"/>
  <c r="I56" i="73"/>
  <c r="H56" i="73"/>
  <c r="G56" i="73"/>
  <c r="F56" i="73"/>
  <c r="E56" i="73"/>
  <c r="D56" i="73"/>
  <c r="O55" i="73"/>
  <c r="O64" i="73" s="1"/>
  <c r="X15" i="85" s="1"/>
  <c r="N55" i="73"/>
  <c r="M55" i="73"/>
  <c r="L55" i="73"/>
  <c r="L64" i="73" s="1"/>
  <c r="X12" i="85" s="1"/>
  <c r="K55" i="73"/>
  <c r="K64" i="73"/>
  <c r="X11" i="85" s="1"/>
  <c r="J55" i="73"/>
  <c r="I55" i="73"/>
  <c r="H55" i="73"/>
  <c r="H64" i="73" s="1"/>
  <c r="X8" i="85" s="1"/>
  <c r="G55" i="73"/>
  <c r="G64" i="73" s="1"/>
  <c r="X7" i="85" s="1"/>
  <c r="F55" i="73"/>
  <c r="E55" i="73"/>
  <c r="D64" i="73"/>
  <c r="X4" i="85" s="1"/>
  <c r="E62" i="67"/>
  <c r="F62" i="67"/>
  <c r="G62" i="67"/>
  <c r="H62" i="67"/>
  <c r="I62" i="67"/>
  <c r="J62" i="67"/>
  <c r="K62" i="67"/>
  <c r="L62" i="67"/>
  <c r="M62" i="67"/>
  <c r="N62" i="67"/>
  <c r="O62" i="67"/>
  <c r="E56" i="67"/>
  <c r="F56" i="67"/>
  <c r="G56" i="67"/>
  <c r="H56" i="67"/>
  <c r="I56" i="67"/>
  <c r="J56" i="67"/>
  <c r="K56" i="67"/>
  <c r="L56" i="67"/>
  <c r="M56" i="67"/>
  <c r="N56" i="67"/>
  <c r="O56" i="67"/>
  <c r="E57" i="67"/>
  <c r="F57" i="67"/>
  <c r="G57" i="67"/>
  <c r="H57" i="67"/>
  <c r="I57" i="67"/>
  <c r="J57" i="67"/>
  <c r="K57" i="67"/>
  <c r="L57" i="67"/>
  <c r="M57" i="67"/>
  <c r="N57" i="67"/>
  <c r="O57" i="67"/>
  <c r="E58" i="67"/>
  <c r="F58" i="67"/>
  <c r="G58" i="67"/>
  <c r="H58" i="67"/>
  <c r="I58" i="67"/>
  <c r="J58" i="67"/>
  <c r="K58" i="67"/>
  <c r="L58" i="67"/>
  <c r="M58" i="67"/>
  <c r="N58" i="67"/>
  <c r="O58" i="67"/>
  <c r="E59" i="67"/>
  <c r="F59" i="67"/>
  <c r="G59" i="67"/>
  <c r="H59" i="67"/>
  <c r="H64" i="67" s="1"/>
  <c r="W8" i="85" s="1"/>
  <c r="I59" i="67"/>
  <c r="J59" i="67"/>
  <c r="K59" i="67"/>
  <c r="L59" i="67"/>
  <c r="M59" i="67"/>
  <c r="N59" i="67"/>
  <c r="O59" i="67"/>
  <c r="E60" i="67"/>
  <c r="F60" i="67"/>
  <c r="G60" i="67"/>
  <c r="H60" i="67"/>
  <c r="I60" i="67"/>
  <c r="J60" i="67"/>
  <c r="K60" i="67"/>
  <c r="L60" i="67"/>
  <c r="M60" i="67"/>
  <c r="N60" i="67"/>
  <c r="O60" i="67"/>
  <c r="E61" i="67"/>
  <c r="F61" i="67"/>
  <c r="G61" i="67"/>
  <c r="H61" i="67"/>
  <c r="I61" i="67"/>
  <c r="J61" i="67"/>
  <c r="K61" i="67"/>
  <c r="L61" i="67"/>
  <c r="M61" i="67"/>
  <c r="N61" i="67"/>
  <c r="O61" i="67"/>
  <c r="D61" i="67"/>
  <c r="D60" i="67"/>
  <c r="D59" i="67"/>
  <c r="D64" i="67" s="1"/>
  <c r="W4" i="85" s="1"/>
  <c r="D58" i="67"/>
  <c r="D56" i="67"/>
  <c r="D57" i="67"/>
  <c r="E55" i="67"/>
  <c r="F55" i="67"/>
  <c r="G55" i="67"/>
  <c r="H55" i="67"/>
  <c r="I55" i="67"/>
  <c r="J55" i="67"/>
  <c r="K55" i="67"/>
  <c r="L55" i="67"/>
  <c r="M55" i="67"/>
  <c r="N55" i="67"/>
  <c r="O55" i="67"/>
  <c r="D55" i="67"/>
  <c r="N8" i="70"/>
  <c r="N9" i="70"/>
  <c r="N10" i="70"/>
  <c r="N11" i="70"/>
  <c r="N7" i="70"/>
  <c r="M7" i="70"/>
  <c r="P7" i="78"/>
  <c r="P8" i="78"/>
  <c r="P10" i="78"/>
  <c r="P11" i="78"/>
  <c r="P12" i="78"/>
  <c r="P14" i="78"/>
  <c r="P15" i="78"/>
  <c r="P16" i="78"/>
  <c r="P6" i="78"/>
  <c r="J14" i="6"/>
  <c r="J11" i="6"/>
  <c r="G8" i="17"/>
  <c r="G9" i="17" s="1"/>
  <c r="G10" i="17" s="1"/>
  <c r="G11" i="17" s="1"/>
  <c r="G12" i="17" s="1"/>
  <c r="G13" i="17" s="1"/>
  <c r="G14" i="17" s="1"/>
  <c r="G15" i="17" s="1"/>
  <c r="G16" i="17" s="1"/>
  <c r="G17" i="17" s="1"/>
  <c r="G18" i="17" s="1"/>
  <c r="U18" i="67"/>
  <c r="U19" i="67"/>
  <c r="U20" i="67"/>
  <c r="U21" i="67"/>
  <c r="U22" i="67"/>
  <c r="U23" i="67"/>
  <c r="U24" i="67"/>
  <c r="U25" i="67"/>
  <c r="U26" i="67"/>
  <c r="U27" i="67"/>
  <c r="U28" i="67"/>
  <c r="U17" i="67"/>
  <c r="U17" i="73"/>
  <c r="U18" i="73"/>
  <c r="U19" i="73"/>
  <c r="U20" i="73"/>
  <c r="U21" i="73"/>
  <c r="U22" i="73"/>
  <c r="U23" i="73"/>
  <c r="U24" i="73"/>
  <c r="U25" i="73"/>
  <c r="U26" i="73"/>
  <c r="U27" i="73"/>
  <c r="U16" i="73"/>
  <c r="M7" i="76"/>
  <c r="N7" i="76"/>
  <c r="M8" i="76"/>
  <c r="N8" i="76"/>
  <c r="M9" i="76"/>
  <c r="N9" i="76"/>
  <c r="M10" i="76"/>
  <c r="N10" i="76"/>
  <c r="M11" i="76"/>
  <c r="N11" i="76"/>
  <c r="J8" i="75"/>
  <c r="K8" i="75"/>
  <c r="J9" i="75"/>
  <c r="K9" i="75"/>
  <c r="N9" i="75"/>
  <c r="J10" i="75"/>
  <c r="K10" i="75"/>
  <c r="J11" i="75"/>
  <c r="K11" i="75"/>
  <c r="J12" i="75"/>
  <c r="K12" i="75"/>
  <c r="J13" i="75"/>
  <c r="K13" i="75"/>
  <c r="M8" i="70"/>
  <c r="M9" i="70"/>
  <c r="M10" i="70"/>
  <c r="M11" i="70"/>
  <c r="J8" i="69"/>
  <c r="J9" i="69"/>
  <c r="K9" i="69"/>
  <c r="N9" i="69"/>
  <c r="J10" i="69"/>
  <c r="K10" i="69"/>
  <c r="J11" i="69"/>
  <c r="K11" i="69"/>
  <c r="J12" i="69"/>
  <c r="K12" i="69"/>
  <c r="J13" i="69"/>
  <c r="K13" i="69"/>
  <c r="J20" i="72"/>
  <c r="U29" i="67" l="1"/>
  <c r="M64" i="67"/>
  <c r="W13" i="85" s="1"/>
  <c r="E64" i="67"/>
  <c r="W5" i="85" s="1"/>
  <c r="L64" i="67"/>
  <c r="W12" i="85" s="1"/>
  <c r="E64" i="73"/>
  <c r="X5" i="85" s="1"/>
  <c r="F64" i="73"/>
  <c r="X6" i="85" s="1"/>
  <c r="J64" i="73"/>
  <c r="X10" i="85" s="1"/>
  <c r="N64" i="73"/>
  <c r="X14" i="85" s="1"/>
  <c r="Q22" i="86"/>
  <c r="Q30" i="86" s="1"/>
  <c r="R22" i="86"/>
  <c r="S30" i="86" s="1"/>
  <c r="J21" i="66"/>
  <c r="K20" i="72"/>
  <c r="U28" i="73"/>
  <c r="P18" i="78"/>
  <c r="J18" i="78" s="1"/>
  <c r="O64" i="67"/>
  <c r="W15" i="85" s="1"/>
  <c r="K64" i="67"/>
  <c r="W11" i="85" s="1"/>
  <c r="G64" i="67"/>
  <c r="W7" i="85" s="1"/>
  <c r="I64" i="73"/>
  <c r="X9" i="85" s="1"/>
  <c r="N64" i="67"/>
  <c r="W14" i="85" s="1"/>
  <c r="F64" i="67"/>
  <c r="W6" i="85" s="1"/>
  <c r="J64" i="67"/>
  <c r="W10" i="85" s="1"/>
  <c r="I64" i="67"/>
  <c r="W9" i="85" s="1"/>
  <c r="M64" i="73"/>
  <c r="X13" i="85" s="1"/>
  <c r="R20" i="73"/>
  <c r="R24" i="73" s="1"/>
  <c r="R9" i="86"/>
  <c r="S29" i="86" s="1"/>
  <c r="Q9" i="86"/>
  <c r="Q29" i="86" s="1"/>
</calcChain>
</file>

<file path=xl/sharedStrings.xml><?xml version="1.0" encoding="utf-8"?>
<sst xmlns="http://schemas.openxmlformats.org/spreadsheetml/2006/main" count="1967" uniqueCount="893">
  <si>
    <t>สัดส่วนการใช้พลังงานเชื้อเพลิง</t>
  </si>
  <si>
    <t>เครื่องจักร/อุปกรณ์หลัก</t>
  </si>
  <si>
    <t>ประเภทพลังงาน</t>
  </si>
  <si>
    <t xml:space="preserve">(2) ชั่วโมงการใช้งาน </t>
  </si>
  <si>
    <t xml:space="preserve">(3) ศักยภาพการปรับปรุง </t>
  </si>
  <si>
    <t>คะแนนรวม  (1) x (2) x (3)</t>
  </si>
  <si>
    <t>ลำดับความสำคัญ</t>
  </si>
  <si>
    <t>น้อยที่สุด  (1 คะแนน)</t>
  </si>
  <si>
    <t>น้อย         (2 คะแนน)</t>
  </si>
  <si>
    <t>ปานกลาง (3 คะแนน)</t>
  </si>
  <si>
    <t>มาก          (4 คะแนน)</t>
  </si>
  <si>
    <t>มากที่สุด   (5 คะแนน)</t>
  </si>
  <si>
    <t>น้อย         (1 คะแนน)</t>
  </si>
  <si>
    <t>ปานกลาง (2 คะแนน)</t>
  </si>
  <si>
    <t>มาก         (3 คะแนน)</t>
  </si>
  <si>
    <t>มากที่สุด  (4 คะแนน)</t>
  </si>
  <si>
    <r>
      <t>หมายเหตุ</t>
    </r>
    <r>
      <rPr>
        <sz val="14"/>
        <rFont val="Cordia New"/>
        <family val="2"/>
      </rPr>
      <t xml:space="preserve">  </t>
    </r>
  </si>
  <si>
    <t>1. เครื่องจักร/อุปกรณ์หลัก ที่มีคะแนนรวมมาก ถือว่ามีความสำคัญในการนำไปกำหนดเป็นมาตรการอนุรักษ์พลังงาน</t>
  </si>
  <si>
    <t xml:space="preserve">2.  กรณีมีหลายแผนกให้เพิ่มตารางตามจำนวนแผนกที่มีการใช้พลังงาน  </t>
  </si>
  <si>
    <t xml:space="preserve"> แบบประเมินการใช้พลังงานในเครื่องจักร/อุปกรณ์หลัก</t>
  </si>
  <si>
    <t>เปรียบเทียบข้อมูลการใช้พลังงานหรือดัชนีการใช้พลังงานเทียบกับค่าเป้าหมายภายในโรงงาน หรือเปรียบเทียบข้อมูล</t>
  </si>
  <si>
    <t>ไฟฟ้า (MJ)</t>
  </si>
  <si>
    <t>ความร้อน (MJ)</t>
  </si>
  <si>
    <t>ระดับของค่าการใช้พลังงานต่อหน่วยผลผลิต ที่ 2</t>
  </si>
  <si>
    <t>ระดับของค่าการใช้พลังงานต่อหน่วยผลผลิต ที่ 3</t>
  </si>
  <si>
    <t>ระดับของค่าการใช้พลังงานต่อหน่วยผลผลิต ที่ 1</t>
  </si>
  <si>
    <t xml:space="preserve">5.1 การกำหนดเป้าหมายและแผนอนุรักษ์พลังงาน </t>
  </si>
  <si>
    <r>
      <t>ขั้นตอนที่ 5</t>
    </r>
    <r>
      <rPr>
        <b/>
        <sz val="20"/>
        <rFont val="CordiaUPC"/>
        <family val="2"/>
        <charset val="222"/>
      </rPr>
      <t xml:space="preserve"> การกำหนดเป้าหมายและแผนอนุรักษ์พลังงาน และแผนการฝึกอบรมและกิจกรรมเพื่อส่งเสริมการอนุรักษ์พลังงาน</t>
    </r>
  </si>
  <si>
    <t>การกำหนดเป้าหมายและแผนอนุรักษ์พลังงาน และแผนการฝึกอบรมและกิจกรรมเพื่อส่งเสริมการอนุรักษ์พลังงาน</t>
  </si>
  <si>
    <t>5.2 แผนการฝึกอบรมและกิจกรรมเพื่อส่งเสริมการอนุรักษ์พลังงาน</t>
  </si>
  <si>
    <t>วิธีการเผยแพร่แผนการฝึกอบรมและกิจกรรมเพื่อส่งเสริมการอนุรักษ์พลังงาน</t>
  </si>
  <si>
    <t xml:space="preserve">      เพื่อให้พนักงานทุกคนรับทราบและเข้าร่วมดำเนินการตามแผนฝึกอบรมและกิจกรรมเพื่อส่งเสริมการอนุรักษ์พลังงานขององค์กร โดยโรงงานได้ดำเนินการเผยแพร่และดำเนินการดังต่อไปนี้</t>
  </si>
  <si>
    <t>6.2  ผลการติดตามการดำเนินงานของแผนการฝึกอบรมและกิจกรรมเพื่อส่งเสริมการอนุรักษ์พลังงาน</t>
  </si>
  <si>
    <t>การดำเนินการตามแผนอนุรักษ์พลังงาน การตรวจสอบและวิเคราะห์การปฏิบัติตามเป้าหมายและแผนอนุรักษ์พลังงาน และแผนการฝึกอบรมและกิจกรรมเพื่อส่งเสริมการอนุรักษ์พลังงาน</t>
  </si>
  <si>
    <t>ภาคผนวก ซ.</t>
  </si>
  <si>
    <t>ข้าพเจ้าในฐานะผู้รับผิดชอบด้านพลังงานของโรงงานควบคุมขอรับรองว่าได้ดำเนินการจัดการ</t>
  </si>
  <si>
    <t>ตำแหน่ง ผู้รับผิดชอบด้านพลังงานสามัญ</t>
  </si>
  <si>
    <t>ตำแหน่ง ผู้รับผิดชอบด้านพลังงานอาวุโส</t>
  </si>
  <si>
    <t>ข้าพเจ้าในฐานะเจ้าของโรงงานควบคุม/ผู้รับมอบอำนาจ ขอรับรองว่าได้ดำเนินการจัดการ</t>
  </si>
  <si>
    <t xml:space="preserve"> แผนก/ฝ่าย</t>
  </si>
  <si>
    <r>
      <t>1.1</t>
    </r>
    <r>
      <rPr>
        <b/>
        <sz val="16"/>
        <rFont val="Cordia New"/>
        <family val="2"/>
      </rPr>
      <t xml:space="preserve"> </t>
    </r>
    <r>
      <rPr>
        <b/>
        <sz val="16"/>
        <rFont val="CordiaUPC"/>
        <family val="2"/>
        <charset val="222"/>
      </rPr>
      <t>โครงสร้างคณะทำงานด้านการจัดการพลังงาน</t>
    </r>
  </si>
  <si>
    <t>โปรดแนบสำเนาคำสั่งแต่งตั้ง</t>
  </si>
  <si>
    <t xml:space="preserve"> กรณีมีหลายผลิตภัณฑ์หลักให้เพิ่มตารางตามจำนวนชนิดของผลิตภัณฑ์</t>
  </si>
  <si>
    <t>อายุการใช้งาน (ปี)</t>
  </si>
  <si>
    <t>สัดส่วนการใช้พลังงานในระบบ</t>
  </si>
  <si>
    <t xml:space="preserve"> &lt;&lt;&lt;&lt; อาคารแจ้งว่าตัดตารางค่าประสิทธิภาพหรือสมรรถนะออกหมด</t>
  </si>
  <si>
    <t>ค่าประสิทธิภาพหรือสมรรถนะ</t>
  </si>
  <si>
    <t>หมายเหตุ : ผู้รับผิดชอบ หมายถึง บุคคลที่รับผิดชอบมาตรการ</t>
  </si>
  <si>
    <t>การแต่งตั้งคณะผู้ตรวจประเมินการจัดการพลังงานภายในองค์กร</t>
  </si>
  <si>
    <t>7.2  การเผยแพร่ คณะผู้ตรวจประเมินการจัดการพลังงานภายในองค์กร</t>
  </si>
  <si>
    <t>7.3  ผลการตรวจประเมินภายใน</t>
  </si>
  <si>
    <t>8.1 การทบทวนการดำเนินงานการจัดการพลังงาน</t>
  </si>
  <si>
    <t>ภาคผนวก ก.</t>
  </si>
  <si>
    <t>ภาคผนวก ข.</t>
  </si>
  <si>
    <t>ภาคผนวก ค.</t>
  </si>
  <si>
    <t>ภาคผนวก ง.</t>
  </si>
  <si>
    <t>ภาคผนวก จ.</t>
  </si>
  <si>
    <t>ภาคผนวก ฉ.</t>
  </si>
  <si>
    <t>ภาคผนวก ช.</t>
  </si>
  <si>
    <t>ร้อยละที่ลดลงของปริมาณพลังงานที่ใช้เดิม</t>
  </si>
  <si>
    <t>ค่าเป้าหมาย</t>
  </si>
  <si>
    <t>การกำหนดเป้าหมาย</t>
  </si>
  <si>
    <t xml:space="preserve">          </t>
  </si>
  <si>
    <t>จดหมายอิเล็คทรอนิกส์</t>
  </si>
  <si>
    <t>หมายเหตุ:  1. ข้อมูลการประเมินสถานภาพการจัดการพลังงานเบื้องต้นประเมินจาก..................แผนก  ของจำนวนทั้งหมด...........แผนก หรือบุคลากรจำนวน.................คน</t>
  </si>
  <si>
    <r>
      <t>หมายเหตุ</t>
    </r>
    <r>
      <rPr>
        <sz val="14"/>
        <rFont val="CordiaUPC"/>
        <family val="2"/>
        <charset val="222"/>
      </rPr>
      <t xml:space="preserve">  * เฉพาะเครื่องปรับอากาศแบบแยกส่วน
               </t>
    </r>
  </si>
  <si>
    <t>หมายเหตุ : กรณีมีวิธีการเผยแพร่มากกว่า 2 วิธีการ โรงงานสามารถเพิ่มจำนวนการแสดงเอกสาร หลักฐานรูปภาพต่างๆเพิ่มเติม</t>
  </si>
  <si>
    <r>
      <t xml:space="preserve">    2. ในกรณีที่โรงงานควบคุมพัฒนาระบบการจัดการพลังงานในรอบที่สอง ในขั้นตอนนี้โรงงานควบคุม</t>
    </r>
    <r>
      <rPr>
        <u/>
        <sz val="14"/>
        <rFont val="CordiaUPC"/>
        <family val="2"/>
        <charset val="222"/>
      </rPr>
      <t>จะดำเนินการหรือไม่ดำเนินการก็ได้</t>
    </r>
    <r>
      <rPr>
        <sz val="14"/>
        <rFont val="CordiaUPC"/>
        <family val="2"/>
        <charset val="222"/>
      </rPr>
      <t xml:space="preserve"> หากดำเนินการประเมิน</t>
    </r>
  </si>
  <si>
    <t xml:space="preserve">   สถานภาพการจัดการพลังงานภายในองค์กรต่อเนื่องทุกๆปี จะทำให้ทราบสถานภาพการจัดการพลังงานที่มีการเปลี่ยนแปลงได้ดียิ่งขึ้น</t>
  </si>
  <si>
    <t>ประเมิน</t>
  </si>
  <si>
    <t>วิธีการ</t>
  </si>
  <si>
    <t>อุปกรณ์</t>
  </si>
  <si>
    <t xml:space="preserve">1. %ประหยัด คิดเทียบจากข้อมูลการใช้พลังงานรวมในปีที่ผ่านมา </t>
  </si>
  <si>
    <t>No.</t>
  </si>
  <si>
    <t>Fuel</t>
  </si>
  <si>
    <t>Heating Value</t>
  </si>
  <si>
    <t>01</t>
  </si>
  <si>
    <t xml:space="preserve">น้ำมันเตา  </t>
  </si>
  <si>
    <t xml:space="preserve">   =    39.77  เมกะจูล/ลิตร</t>
  </si>
  <si>
    <t>02</t>
  </si>
  <si>
    <t>น้ำมันเตา (A)</t>
  </si>
  <si>
    <t xml:space="preserve">   =    38.18  เมกะจูล/ลิตร</t>
  </si>
  <si>
    <t>03</t>
  </si>
  <si>
    <t>น้ำมันเตา (C)</t>
  </si>
  <si>
    <t xml:space="preserve">   =    41.28  เมกะจูล/ลิตร</t>
  </si>
  <si>
    <t>04</t>
  </si>
  <si>
    <t xml:space="preserve">   =    36.42  เมกะจูล/ลิตร</t>
  </si>
  <si>
    <t>05</t>
  </si>
  <si>
    <t>น้ำมันเบนซิน</t>
  </si>
  <si>
    <t xml:space="preserve">   =    31.48  เมกะจูล/ลิตร</t>
  </si>
  <si>
    <t>06</t>
  </si>
  <si>
    <t>น้ำมันก๊าด</t>
  </si>
  <si>
    <t xml:space="preserve">   =    34.53  เมกะจูล/ลิตร</t>
  </si>
  <si>
    <t>07</t>
  </si>
  <si>
    <t xml:space="preserve">   =  26.62   เมกะจูล/ลิตร</t>
  </si>
  <si>
    <t>08</t>
  </si>
  <si>
    <t xml:space="preserve">( LPG )         </t>
  </si>
  <si>
    <t xml:space="preserve">   =  50.23   เมกะจูล/กิโลกรัม</t>
  </si>
  <si>
    <t>09</t>
  </si>
  <si>
    <t xml:space="preserve">ก๊าซธรรมชาติ        </t>
  </si>
  <si>
    <t xml:space="preserve">   =  1,055   เมกะจูล/ล้านบีทียู</t>
  </si>
  <si>
    <t>10</t>
  </si>
  <si>
    <t>ถ่านหินนำเข้า</t>
  </si>
  <si>
    <t xml:space="preserve">   =  26,370  เมกะจูล/ตัน</t>
  </si>
  <si>
    <t>11</t>
  </si>
  <si>
    <t>ลิกไนต์ (ลี้)</t>
  </si>
  <si>
    <t xml:space="preserve">   =  18,420  เมกะจูล/ตัน</t>
  </si>
  <si>
    <t>12</t>
  </si>
  <si>
    <t>ลิกไนต์ (กระบี่)</t>
  </si>
  <si>
    <t xml:space="preserve">   =  10,880  เมกะจูล/ตัน</t>
  </si>
  <si>
    <t>13</t>
  </si>
  <si>
    <t>ลิกไนต์ (แม่เมาะ)</t>
  </si>
  <si>
    <t xml:space="preserve">   =  10,470  เมกะจูล/ตัน</t>
  </si>
  <si>
    <t>14</t>
  </si>
  <si>
    <t>ลิกไนต์ (แจ้คอน)</t>
  </si>
  <si>
    <t xml:space="preserve">   =  15,110  เมกะจูล/ตัน</t>
  </si>
  <si>
    <t>15</t>
  </si>
  <si>
    <t>ฟืน</t>
  </si>
  <si>
    <t xml:space="preserve">   =  15.99   เมกะจูล/กิโลกรัม</t>
  </si>
  <si>
    <t>16</t>
  </si>
  <si>
    <t>ถ่าน</t>
  </si>
  <si>
    <t xml:space="preserve">   =  28.88   เมกะจูล/กิโลกรัม</t>
  </si>
  <si>
    <t>17</t>
  </si>
  <si>
    <t>แกลบ</t>
  </si>
  <si>
    <t xml:space="preserve">   =  14.40   เมกะจูล/กิโลกรัม</t>
  </si>
  <si>
    <t>18</t>
  </si>
  <si>
    <t>กากอ้อย</t>
  </si>
  <si>
    <t xml:space="preserve">   =  7.53    เมกะจูล/กิโลกรัม</t>
  </si>
  <si>
    <t>19</t>
  </si>
  <si>
    <t xml:space="preserve">ขยะ      </t>
  </si>
  <si>
    <t xml:space="preserve">   =  4.86   เมกะจูล/กิโลกรัม</t>
  </si>
  <si>
    <t>20</t>
  </si>
  <si>
    <t xml:space="preserve">ขี้เลื่อย  </t>
  </si>
  <si>
    <t xml:space="preserve">   =  10.88  เมกะจูล/กิโลกรัม</t>
  </si>
  <si>
    <t>21</t>
  </si>
  <si>
    <t>วัสดุเหลือใช้ทางการเกษตร</t>
  </si>
  <si>
    <t xml:space="preserve">   =  12.68  เมกะจูล/กิโลกรัม</t>
  </si>
  <si>
    <t>22</t>
  </si>
  <si>
    <t>กะลาปาล์ม</t>
  </si>
  <si>
    <t xml:space="preserve">   = 16,900   เมกะจูล/ตัน</t>
  </si>
  <si>
    <t>23</t>
  </si>
  <si>
    <t>ซังข้าวโพด</t>
  </si>
  <si>
    <t xml:space="preserve">   = 1,6220  เมกะจูล/ตัน</t>
  </si>
  <si>
    <r>
      <t>ทำรายงานติดตามประเมินผล</t>
    </r>
    <r>
      <rPr>
        <sz val="12"/>
        <rFont val="Cordia New"/>
        <family val="2"/>
      </rPr>
      <t xml:space="preserve"> </t>
    </r>
    <r>
      <rPr>
        <sz val="12"/>
        <rFont val="CordiaUPC"/>
        <family val="2"/>
        <charset val="222"/>
      </rPr>
      <t>โดยดูจากมิเตอร์ให้คณะกรรมการเฉพาะกิจเข้ามาเกี่ยวข้องกับการตั้งงบประมาณ</t>
    </r>
  </si>
  <si>
    <t>จัดฝึกอบรมให้พนักงานรับทราบเป็นครั้งคราว</t>
  </si>
  <si>
    <t>ลงทุนโดยดูมาตรการที่มีระยะเวลาคุ้มทุนเร็ว</t>
  </si>
  <si>
    <t>ไม่มีแนวทางปฏิบัติที่ทำไว้เป็นลายลักษณ์อักษร</t>
  </si>
  <si>
    <t>ผู้รับผิดชอบด้านพลังงานมีขอบเขตหน้าที่ความรับผิดชอบจำกัด</t>
  </si>
  <si>
    <r>
      <t>มีการติดต่ออย่างไม่เป็นทางการระหว่างวิศวกรกับผู้ใช้พลังงาน</t>
    </r>
    <r>
      <rPr>
        <sz val="12"/>
        <rFont val="Cordia New"/>
        <family val="2"/>
      </rPr>
      <t xml:space="preserve"> (</t>
    </r>
    <r>
      <rPr>
        <sz val="12"/>
        <rFont val="CordiaUPC"/>
        <family val="2"/>
        <charset val="222"/>
      </rPr>
      <t>พนักงาน)</t>
    </r>
  </si>
  <si>
    <t>มีการสรุปรายงานด้านค่าใช้จ่ายการใช้พลังงานเพื่อใช้กันภายในฝ่ายวิศวกรรม</t>
  </si>
  <si>
    <t>แจ้งให้พนักงานทราบอย่างไม่เป็นทางการเพื่อส่งเสริมการใช้พลังงานอย่างมีประสิทธิภาพ</t>
  </si>
  <si>
    <t>พิจารณาเฉพาะมาตรการที่ลงทุนต่ำ</t>
  </si>
  <si>
    <t>ไม่มีนโยบายที่ ชัดเจน</t>
  </si>
  <si>
    <t>ไม่มีผู้รับผิดชอบด้านพลังงาน</t>
  </si>
  <si>
    <t>ไม่มีการติดต่อกับผู้ใช้พลังงาน</t>
  </si>
  <si>
    <t>ไม่มีระบบรวบรวมข้อมูลและบัญชีการใช้พลังงาน</t>
  </si>
  <si>
    <t>ไม่มีการสนับสนุนการประหยัดพลังงาน</t>
  </si>
  <si>
    <t>ไม่มีการลงทุนใดๆในการปรับปรุงประสิทธิภาพการใช้พลังงาน</t>
  </si>
  <si>
    <t>มีนโยบายการจัดการพลังงานจากฝ่ายบริหารและถือเป็นส่วนหนึ่งของนโยบายของบริษัท</t>
  </si>
  <si>
    <t xml:space="preserve">น้ำมันก๊าด </t>
  </si>
  <si>
    <t>เตาหลอม</t>
  </si>
  <si>
    <t>เครื่องฉีด</t>
  </si>
  <si>
    <t>kw</t>
  </si>
  <si>
    <t>การดำเนินการตามแผนอนุรักษ์พลังงาน การตรวจสอบและวิเคราะห์การปฏิบัติตามเป้าหมายและแผนอนุรักษ์พลังงาน</t>
  </si>
  <si>
    <t>ผลการตรวจสอบและวิเคราะห์การปฏิบัติตามเป้าหมายและแผนอนุรักษ์พลังงานสำหรับมาตรการด้านไฟฟ้า</t>
  </si>
  <si>
    <t>ผลการตรวจสอบและวิเคราะห์การปฏิบัติตามเป้าหมายและแผนอนุรักษ์พลังงานสำหรับมาตรการด้านความร้อน</t>
  </si>
  <si>
    <t xml:space="preserve">     โรงงานควบคุมมีการทบทวนผลการดำเนินการด้านการจัดการพลังงานโดยได้มีการประชุมไปแล้ว ....(ระบุจำนวนครั้ง).... ครั้ง  รวมทั้งได้นำข้อมูลที่ได้จากคณะผู้ตรวจประเมินการจัดการพลังงานภายในองค์กรมาใช้ร่วมในการปรับปรุงและแก้ไขข้อบกพร่องที่เกิดขึ้นจากการดำเนินการ โดยมีรายละเอียดดังต่อไปนี้</t>
  </si>
  <si>
    <t>ข้อบกพร่องที่ตรวจพบ</t>
  </si>
  <si>
    <t>การดำเนินการตามแผนอนุรักษ์พลังงาน การตรวจสอบและวิเคราะห์การปฎิบัติตามเป้าหมายและแผนอนุรักษ์พลังงาน</t>
  </si>
  <si>
    <t>รายงาน</t>
  </si>
  <si>
    <t>การจัดการพลังงาน</t>
  </si>
  <si>
    <t>ใบคำรับรองการจัดทำรายงานการจัดการพลังงาน</t>
  </si>
  <si>
    <t>สารบัญ</t>
  </si>
  <si>
    <t>หน้า</t>
  </si>
  <si>
    <t>ข้อมูลเบื้องต้น</t>
  </si>
  <si>
    <t>ข้อมูลด้านการจัดการพลังงาน</t>
  </si>
  <si>
    <t>ขั้นตอนที่ 1</t>
  </si>
  <si>
    <t>คณะทำงานด้านการจัดการพลังงาน</t>
  </si>
  <si>
    <t>ขั้นตอนที่ 2</t>
  </si>
  <si>
    <t>การประเมินสถานภาพการจัดการพลังงานเบื้องต้น</t>
  </si>
  <si>
    <t>ขั้นตอนที่ 3</t>
  </si>
  <si>
    <t>นโยบายอนุรักษ์พลังงาน</t>
  </si>
  <si>
    <t>ขั้นตอนที่ 4</t>
  </si>
  <si>
    <t>การประเมินศักยภาพการอนุรักษ์พลังงาน</t>
  </si>
  <si>
    <t>ขั้นตอนที่ 5</t>
  </si>
  <si>
    <t>การกำหนดเป้าหมายและแผนอนุรักษ์พลังงาน</t>
  </si>
  <si>
    <t>ขั้นตอนที่ 6</t>
  </si>
  <si>
    <t>ขั้นตอนที่ 7</t>
  </si>
  <si>
    <t>การตรวจติดตามและประเมินการจัดการพลังงาน</t>
  </si>
  <si>
    <t>ขั้นตอนที่ 8</t>
  </si>
  <si>
    <t>การทบทวน วิเคราะห์และแก้ไขข้อบกพร่องของการจัดการพลังงาน</t>
  </si>
  <si>
    <t xml:space="preserve">                    </t>
  </si>
  <si>
    <t xml:space="preserve">     </t>
  </si>
  <si>
    <t>ระบุกลุ่มโรงงานควบคุม ดังนี้</t>
  </si>
  <si>
    <t xml:space="preserve">ที่อยู่โรงงาน  </t>
  </si>
  <si>
    <t xml:space="preserve">      </t>
  </si>
  <si>
    <t xml:space="preserve">                   </t>
  </si>
  <si>
    <t>ประเภทอุตสาหกรรม</t>
  </si>
  <si>
    <t xml:space="preserve">                 </t>
  </si>
  <si>
    <t>สิ่งทอ</t>
  </si>
  <si>
    <t>ไม้</t>
  </si>
  <si>
    <t>เวลาทำงาน</t>
  </si>
  <si>
    <t>ส่วนสำนักงาน:</t>
  </si>
  <si>
    <t xml:space="preserve">ส่วนโรงงาน: </t>
  </si>
  <si>
    <t>สำหรับโรงงานที่ไม่ได้ดำเนินการผลิตต่อเนื่องตลอดทั้งปี  ระบุระยะเวลาที่ดำเนินการจริง</t>
  </si>
  <si>
    <t>ผู้รับผิดชอบด้านพลังงาน</t>
  </si>
  <si>
    <t>ลำดับที่</t>
  </si>
  <si>
    <t>ชื่อ-นามสกุล</t>
  </si>
  <si>
    <t>คุณสมบัติ***</t>
  </si>
  <si>
    <t>ทะเบียนเลขที่</t>
  </si>
  <si>
    <t>***คุณสมบัติผู้รับผิดชอบด้านพลังงาน</t>
  </si>
  <si>
    <t>(ก)</t>
  </si>
  <si>
    <t>เป็นผู้ได้รับประกาศนียบัตรวิชาชีพชั้นสูงและมีประสบการณ์การทำงานในโรงงานอย่างน้อยสามปีโดยมีผลงานด้านการอนุรักษ์พลังงานตามการรับรองของเจ้าของโรงงานควบคุมหรือเจ้าของอาคารควบคุม</t>
  </si>
  <si>
    <t>(ข)</t>
  </si>
  <si>
    <t>เป็นผู้ได้รับปริญญาทางวิศวกรรมศาสตร์  หรือทางวิทยาศาสตร์ โดยมีผลงานด้านการอนุรักษ์พลังงานตามการรับรองของเจ้าของโรงงานควบคุมหรือเจ้าของอาคารควบคุม</t>
  </si>
  <si>
    <t>(ค)</t>
  </si>
  <si>
    <t>เป็นผู้สำเร็จการฝึกอบรมด้านการอนุรักษ์พลังงานหรือการฝึกอบรมที่มีวัตถุประสงค์คล้ายคลึงกันที่อธิบดีให้ความเห็นชอบ</t>
  </si>
  <si>
    <t>(ง)</t>
  </si>
  <si>
    <t>เป็นผู้สำเร็จการฝึกอบรมหลักสูตรผู้รับผิดชอบด้านพลังงานอาวุโส ที่อธิบดีให้ความเห็นชอบ</t>
  </si>
  <si>
    <t>เป็นผู้ที่สอบได้ตามเกณฑ์ที่กำหนดจากการจัดสอบผู้รับผิดชอบด้านพลังงาน ซึ่งจัดโดยกรมพัฒนาพลังงานทดแทนและอนุรักษ์พลังงาน</t>
  </si>
  <si>
    <t>(จ)</t>
  </si>
  <si>
    <t>ชื่อผลิตภัณฑ์</t>
  </si>
  <si>
    <t>กำลังการผลิต</t>
  </si>
  <si>
    <t>ผลผลิตจริง</t>
  </si>
  <si>
    <t>วัตถุดิบหลัก</t>
  </si>
  <si>
    <t>เดือนที่ผลิต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</si>
  <si>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</si>
  <si>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</si>
  <si>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</si>
  <si>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</si>
  <si>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</si>
  <si>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</si>
  <si>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</si>
  <si>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</si>
  <si>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</si>
  <si>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</si>
  <si>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</si>
  <si>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</si>
  <si>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ชั่วโมงทำงาน</t>
  </si>
  <si>
    <t>หน่วยผลผลิต</t>
  </si>
  <si>
    <t>ปริมาณผลผลิต</t>
  </si>
  <si>
    <t>กำลังผลิตติดตั้ง</t>
  </si>
  <si>
    <r>
      <t>หมายเหตุ</t>
    </r>
    <r>
      <rPr>
        <sz val="12"/>
        <rFont val="CordiaUPC"/>
        <family val="2"/>
        <charset val="222"/>
      </rPr>
      <t xml:space="preserve"> กรณีมีหลายผลิตภัณฑ์หลักให้เพิ่มตารางตามจำนวนชนิดของผลิตภัณฑ์</t>
    </r>
  </si>
  <si>
    <r>
      <t>ขั้นตอนที่ 1</t>
    </r>
    <r>
      <rPr>
        <b/>
        <sz val="20"/>
        <rFont val="CordiaUPC"/>
        <family val="2"/>
        <charset val="222"/>
      </rPr>
      <t xml:space="preserve"> คณะทำงานด้านการจัดการพลังงาน</t>
    </r>
  </si>
  <si>
    <t>(ใส่คำสั่งแต่งตั้งคณะทำงานด้านการจัดการพลังงาน)</t>
  </si>
  <si>
    <r>
      <t>ขั้นตอนที่ 2</t>
    </r>
    <r>
      <rPr>
        <b/>
        <sz val="20"/>
        <rFont val="CordiaUPC"/>
        <family val="2"/>
        <charset val="222"/>
      </rPr>
      <t xml:space="preserve"> การประเมินสถานภาพการจัดการพลังงานเบื้องต้น</t>
    </r>
  </si>
  <si>
    <t>ระดับคะแนน</t>
  </si>
  <si>
    <t>การจัดองค์กร</t>
  </si>
  <si>
    <t>การกระตุ้นและสร้างแรงจูงใจ</t>
  </si>
  <si>
    <t>ระบบข้อมูลข่าวสาร</t>
  </si>
  <si>
    <t>ประชาสัมพันธ์</t>
  </si>
  <si>
    <t>การลงทุน</t>
  </si>
  <si>
    <r>
      <t>ขั้นตอนที่ 3</t>
    </r>
    <r>
      <rPr>
        <b/>
        <sz val="20"/>
        <rFont val="CordiaUPC"/>
        <family val="2"/>
        <charset val="222"/>
      </rPr>
      <t xml:space="preserve"> นโยบายอนุรักษ์พลังงาน</t>
    </r>
  </si>
  <si>
    <t>3.1  นโยบายอนุรักษ์พลังงานขององค์กร</t>
  </si>
  <si>
    <t>(ใส่เอกสารแสดงประกาศนโยบายอนุรักษ์พลังงาน)</t>
  </si>
  <si>
    <t>3.2  การเผยแพร่นโยบายอนุรักษ์พลังงาน</t>
  </si>
  <si>
    <t xml:space="preserve">ติดประกาศ </t>
  </si>
  <si>
    <t>โปสเตอร์</t>
  </si>
  <si>
    <t xml:space="preserve">   </t>
  </si>
  <si>
    <t xml:space="preserve">เอกสารเผยแพร่                                      </t>
  </si>
  <si>
    <r>
      <t>ขั้นตอนที่ 4</t>
    </r>
    <r>
      <rPr>
        <b/>
        <sz val="20"/>
        <rFont val="CordiaUPC"/>
        <family val="2"/>
        <charset val="222"/>
      </rPr>
      <t xml:space="preserve"> การประเมินศักยภาพการอนุรักษ์พลังงาน</t>
    </r>
  </si>
  <si>
    <r>
      <t>(ก)</t>
    </r>
    <r>
      <rPr>
        <sz val="7"/>
        <rFont val="Times New Roman"/>
        <family val="1"/>
      </rPr>
      <t xml:space="preserve">   </t>
    </r>
    <r>
      <rPr>
        <sz val="16"/>
        <rFont val="Cordia New"/>
        <family val="2"/>
      </rPr>
      <t>การประเมินระดับองค์กร</t>
    </r>
  </si>
  <si>
    <r>
      <t>(ค)</t>
    </r>
    <r>
      <rPr>
        <sz val="7"/>
        <rFont val="Times New Roman"/>
        <family val="1"/>
      </rPr>
      <t xml:space="preserve">   </t>
    </r>
    <r>
      <rPr>
        <sz val="16"/>
        <rFont val="Cordia New"/>
        <family val="2"/>
      </rPr>
      <t>การประเมินระดับเครื่องจักร/อุปกรณ์</t>
    </r>
  </si>
  <si>
    <t>โดยมีแนวทางดำเนินการดังต่อไปนี้</t>
  </si>
  <si>
    <t>4.1 การประเมินระดับองค์กร</t>
  </si>
  <si>
    <t>หมายเลข</t>
  </si>
  <si>
    <t>ผู้ใช้ไฟฟ้า</t>
  </si>
  <si>
    <t>เครื่องวัดไฟฟ้า</t>
  </si>
  <si>
    <t>ประเภท</t>
  </si>
  <si>
    <t>อัตรา</t>
  </si>
  <si>
    <t>การใช้ไฟฟ้า</t>
  </si>
  <si>
    <t>หม้อแปลงไฟฟ้า</t>
  </si>
  <si>
    <t>รวม</t>
  </si>
  <si>
    <r>
      <t>(ข)</t>
    </r>
    <r>
      <rPr>
        <sz val="7"/>
        <rFont val="Times New Roman"/>
        <family val="1"/>
      </rPr>
      <t> </t>
    </r>
    <r>
      <rPr>
        <sz val="16"/>
        <rFont val="Cordia New"/>
        <family val="2"/>
      </rPr>
      <t xml:space="preserve"> การประเมินระดับผลิตภัณฑ์</t>
    </r>
  </si>
  <si>
    <t xml:space="preserve"> </t>
  </si>
  <si>
    <t>เดือน</t>
  </si>
  <si>
    <t xml:space="preserve"> พลังไฟฟ้าสูงสุด</t>
  </si>
  <si>
    <t>พลังงานไฟฟ้า</t>
  </si>
  <si>
    <t>ค่าไฟฟ้ารวม</t>
  </si>
  <si>
    <t>(บาท)</t>
  </si>
  <si>
    <t xml:space="preserve">ค่าตัวประกอบภาระ </t>
  </si>
  <si>
    <t xml:space="preserve"> (เปอร์เซนต์)</t>
  </si>
  <si>
    <t>ค่าไฟฟ้าเฉลี่ย</t>
  </si>
  <si>
    <t>(บาท/กิโลวัตต์-ชั่วโมง)</t>
  </si>
  <si>
    <t>P</t>
  </si>
  <si>
    <t>(กิโลวัตต์)</t>
  </si>
  <si>
    <t>PP/OP1</t>
  </si>
  <si>
    <t>OP/OP2</t>
  </si>
  <si>
    <t>ค่าใช้จ่าย</t>
  </si>
  <si>
    <t>ปริมาณ</t>
  </si>
  <si>
    <t>(กิโลวัตต์-ชั่วโมง)</t>
  </si>
  <si>
    <t xml:space="preserve">มิ.ย. </t>
  </si>
  <si>
    <t>พ.ย</t>
  </si>
  <si>
    <t>เฉลี่ย</t>
  </si>
  <si>
    <t>ชนิด</t>
  </si>
  <si>
    <t>พลังงานที่ใช้</t>
  </si>
  <si>
    <t>หน่วย/มูลค่า</t>
  </si>
  <si>
    <t>ปริมาณการใช้</t>
  </si>
  <si>
    <t>ค่าความร้อนเฉลี่ย</t>
  </si>
  <si>
    <t>(เมกะจูล/หน่วย)</t>
  </si>
  <si>
    <t>(เมกะจูล)</t>
  </si>
  <si>
    <t xml:space="preserve">น้ำมันเตา </t>
  </si>
  <si>
    <t>(ชนิด….)</t>
  </si>
  <si>
    <t>ลิตร</t>
  </si>
  <si>
    <t>บาท</t>
  </si>
  <si>
    <t>น้ำมันดีเซล</t>
  </si>
  <si>
    <t xml:space="preserve">ก๊าซปิโตรเลียมเหลว </t>
  </si>
  <si>
    <t>กิโลกรัม</t>
  </si>
  <si>
    <t>ก๊าซธรรมชาติ</t>
  </si>
  <si>
    <t>ล้านบีทียู</t>
  </si>
  <si>
    <t xml:space="preserve">ถ่านหิน </t>
  </si>
  <si>
    <t>ตัน</t>
  </si>
  <si>
    <t xml:space="preserve">ไอน้ำ </t>
  </si>
  <si>
    <r>
      <t>(.......บาร์ / ......</t>
    </r>
    <r>
      <rPr>
        <sz val="12"/>
        <rFont val="Symbol"/>
        <family val="1"/>
        <charset val="2"/>
      </rPr>
      <t>°</t>
    </r>
    <r>
      <rPr>
        <sz val="12"/>
        <rFont val="Cordia New"/>
        <family val="2"/>
      </rPr>
      <t>c)</t>
    </r>
  </si>
  <si>
    <t>หน่วย(ระบุ)</t>
  </si>
  <si>
    <t>รวมการใช้พลังงานความร้อนจากเชื้อเพลิง</t>
  </si>
  <si>
    <t>พลังงานหมุนเวียน</t>
  </si>
  <si>
    <t>รวมการใช้พลังงานหมุนเวียน</t>
  </si>
  <si>
    <t>รวมปริมาณพลังงานความร้อนทั้งหมด</t>
  </si>
  <si>
    <r>
      <t xml:space="preserve">หมายเหตุ </t>
    </r>
    <r>
      <rPr>
        <sz val="12"/>
        <color indexed="8"/>
        <rFont val="Cordia New"/>
        <family val="2"/>
      </rPr>
      <t>ในกรณีไม่มีค่าความร้อนเฉลี่ยจากผู้จำหน่าย ให้อ้างอิงค่าความร้อนเฉลี่ยตามที่กรมพัฒนาพลังงานทดแทนและอนุรักษ์พลังงานกำหนด</t>
    </r>
  </si>
  <si>
    <t>ปริมาณการใช้เชื้อเพลิงหลัก</t>
  </si>
  <si>
    <t>การเดินเครื่อง</t>
  </si>
  <si>
    <t xml:space="preserve">ปริมาณไอน้ำ  </t>
  </si>
  <si>
    <t>(ตัน)</t>
  </si>
  <si>
    <t>ไอน้ำที่ผลิต</t>
  </si>
  <si>
    <r>
      <t>.…บาร์/….</t>
    </r>
    <r>
      <rPr>
        <sz val="11"/>
        <rFont val="Symbol"/>
        <family val="1"/>
        <charset val="2"/>
      </rPr>
      <t xml:space="preserve"> °</t>
    </r>
    <r>
      <rPr>
        <sz val="12"/>
        <rFont val="Cordia New"/>
        <family val="2"/>
      </rPr>
      <t xml:space="preserve"> C</t>
    </r>
    <r>
      <rPr>
        <sz val="14"/>
        <rFont val="Cordia New"/>
        <family val="2"/>
      </rPr>
      <t xml:space="preserve"> </t>
    </r>
  </si>
  <si>
    <r>
      <t>….บาร์/….</t>
    </r>
    <r>
      <rPr>
        <sz val="11"/>
        <rFont val="Symbol"/>
        <family val="1"/>
        <charset val="2"/>
      </rPr>
      <t xml:space="preserve"> °</t>
    </r>
    <r>
      <rPr>
        <sz val="12"/>
        <rFont val="Cordia New"/>
        <family val="2"/>
      </rPr>
      <t xml:space="preserve"> C</t>
    </r>
    <r>
      <rPr>
        <sz val="14"/>
        <rFont val="Cordia New"/>
        <family val="2"/>
      </rPr>
      <t xml:space="preserve"> </t>
    </r>
  </si>
  <si>
    <t>หน่วย</t>
  </si>
  <si>
    <t>สำหรับใช้เอง</t>
  </si>
  <si>
    <t>ระบบ</t>
  </si>
  <si>
    <t>การใช้พลังงานไฟฟ้า</t>
  </si>
  <si>
    <t>หมายเหตุ</t>
  </si>
  <si>
    <t>กิโลวัตต์-ชั่วโมง/ปี</t>
  </si>
  <si>
    <t>ร้อยละ</t>
  </si>
  <si>
    <t>แสงสว่าง</t>
  </si>
  <si>
    <r>
      <t>ปรับอากาศสำนักงาน</t>
    </r>
    <r>
      <rPr>
        <vertAlign val="superscript"/>
        <sz val="16"/>
        <rFont val="Cordia New"/>
        <family val="2"/>
      </rPr>
      <t>*</t>
    </r>
  </si>
  <si>
    <t>ทำความเย็น</t>
  </si>
  <si>
    <t>การผลิต</t>
  </si>
  <si>
    <t>อัดอากาศ</t>
  </si>
  <si>
    <t>อื่นๆ</t>
  </si>
  <si>
    <t>การใช้พลังงานเชื้อเพลิง</t>
  </si>
  <si>
    <t>ชนิดเชื้อเพลิง</t>
  </si>
  <si>
    <t>เมกะจูล/ปี</t>
  </si>
  <si>
    <t xml:space="preserve">4.2 การประเมินระดับผลิตภัณฑ์ </t>
  </si>
  <si>
    <t>(ใส่แผนผังกระบวนการผลิตผลิตภัณฑ์)</t>
  </si>
  <si>
    <t>คำอธิบายกระบวนการผลิต</t>
  </si>
  <si>
    <t>ปริมาณพลังงานที่ใช้</t>
  </si>
  <si>
    <t xml:space="preserve">ไฟฟ้า </t>
  </si>
  <si>
    <t xml:space="preserve">ความร้อน </t>
  </si>
  <si>
    <t>4.3 การประเมินระดับเครื่องจักร/อุปกรณ์</t>
  </si>
  <si>
    <t>พิกัด</t>
  </si>
  <si>
    <t>ขนาด</t>
  </si>
  <si>
    <t>ชั่วโมงใช้งานเฉลี่ย/ปี</t>
  </si>
  <si>
    <t>ระยะเวลา</t>
  </si>
  <si>
    <t>ด้านไฟฟ้า</t>
  </si>
  <si>
    <t>เป้าหมายการประหยัด</t>
  </si>
  <si>
    <t>เชื้อเพลิง</t>
  </si>
  <si>
    <t>บาท/ปี</t>
  </si>
  <si>
    <t>ไฟฟ้า</t>
  </si>
  <si>
    <t>กิโลวัตต์</t>
  </si>
  <si>
    <t>มาตรการ</t>
  </si>
  <si>
    <r>
      <t xml:space="preserve">ตารางที่ 5.2  </t>
    </r>
    <r>
      <rPr>
        <sz val="16"/>
        <rFont val="Cordia New"/>
        <family val="2"/>
      </rPr>
      <t>แผนอนุรักษ์พลังงานด้านไฟฟ้า</t>
    </r>
  </si>
  <si>
    <t>วัตถุประสงค์</t>
  </si>
  <si>
    <t>ผู้รับผิดชอบ</t>
  </si>
  <si>
    <t>เริ่มต้น</t>
  </si>
  <si>
    <t>(เดือน/ปี)</t>
  </si>
  <si>
    <t>สิ้นสุด</t>
  </si>
  <si>
    <r>
      <t xml:space="preserve">ตารางที่ 5.3  </t>
    </r>
    <r>
      <rPr>
        <sz val="16"/>
        <rFont val="Cordia New"/>
        <family val="2"/>
      </rPr>
      <t>แผนอนุรักษ์พลังงานด้านความร้อน</t>
    </r>
  </si>
  <si>
    <t>รายละเอียดมาตรการอนุรักษ์พลังงาน</t>
  </si>
  <si>
    <t>(สำหรับมาตรการด้านไฟฟ้า)</t>
  </si>
  <si>
    <t>1)</t>
  </si>
  <si>
    <t>2)</t>
  </si>
  <si>
    <t>3)</t>
  </si>
  <si>
    <t>4)</t>
  </si>
  <si>
    <t>5)</t>
  </si>
  <si>
    <t>6)</t>
  </si>
  <si>
    <t>7)</t>
  </si>
  <si>
    <t>ปี</t>
  </si>
  <si>
    <t>13)</t>
  </si>
  <si>
    <t>15)</t>
  </si>
  <si>
    <t>แสดงวิธีการคำนวณประกอบ</t>
  </si>
  <si>
    <t>(สำหรับมาตรการด้านความร้อน)</t>
  </si>
  <si>
    <t>ก.พ</t>
  </si>
  <si>
    <t>เม.ย</t>
  </si>
  <si>
    <t>สถานภาพการดำเนินการ</t>
  </si>
  <si>
    <t xml:space="preserve">สำหรับมาตรการด้านไฟฟ้า </t>
  </si>
  <si>
    <t>ระยะเวลาดำเนินการ</t>
  </si>
  <si>
    <t>เงินลงทุน</t>
  </si>
  <si>
    <t>ผลการอนุรักษ์พลังงาน</t>
  </si>
  <si>
    <t>ตามเป้าหมาย</t>
  </si>
  <si>
    <t>ที่เกิดขึ้นจริง</t>
  </si>
  <si>
    <t>ตามแผนดำเนินการ</t>
  </si>
  <si>
    <t>ลงทุนจริง (บาท)</t>
  </si>
  <si>
    <r>
      <t>หมายเหตุ:</t>
    </r>
    <r>
      <rPr>
        <sz val="12"/>
        <rFont val="Cordia New"/>
        <family val="2"/>
      </rPr>
      <t xml:space="preserve"> ระบุมาตรการเรียงตามลำดับ โดยกรอก 1 แผ่น ต่อ 1 มาตรการ</t>
    </r>
  </si>
  <si>
    <r>
      <t xml:space="preserve">ตารางที่ 6.3  </t>
    </r>
    <r>
      <rPr>
        <sz val="16"/>
        <rFont val="Cordia New"/>
        <family val="2"/>
      </rPr>
      <t>ผลการตรวจสอบและวิเคราะห์การปฏิบัติตามมาตรการอนุรักษ์พลังงาน</t>
    </r>
  </si>
  <si>
    <t xml:space="preserve">สำหรับมาตรการด้านความร้อน </t>
  </si>
  <si>
    <t>ปริมาณ (หน่วย/ปี)</t>
  </si>
  <si>
    <t>จำนวนผู้เข้าอบรม</t>
  </si>
  <si>
    <r>
      <t>ขั้นตอนที่ 7</t>
    </r>
    <r>
      <rPr>
        <b/>
        <sz val="20"/>
        <rFont val="CordiaUPC"/>
        <family val="2"/>
        <charset val="222"/>
      </rPr>
      <t xml:space="preserve"> การตรวจติดตามและประเมินการจัดการพลังงาน</t>
    </r>
  </si>
  <si>
    <t>7.1  คณะผู้ตรวจประเมินการจัดการพลังงานภายในองค์กร</t>
  </si>
  <si>
    <t>ใส่เอกสารคำสั่งแต่งตั้งคณะผู้ตรวจประเมินฯ</t>
  </si>
  <si>
    <r>
      <t xml:space="preserve">ตารางที่ 7.1  </t>
    </r>
    <r>
      <rPr>
        <sz val="16"/>
        <rFont val="Cordia New"/>
        <family val="2"/>
      </rPr>
      <t>การตรวจติดตามการดำเนินการจัดการพลังงาน</t>
    </r>
  </si>
  <si>
    <t>ข้อกำหนด</t>
  </si>
  <si>
    <t>สิ่งที่ต้องมีเอกสาร/หลักฐาน</t>
  </si>
  <si>
    <t>ผลการตรวจสอบ</t>
  </si>
  <si>
    <t>ความถูกต้องครบถ้วนตามข้อกำหนด</t>
  </si>
  <si>
    <t>ข้อควรปรับปรุง/ข้อเสนอแนะ</t>
  </si>
  <si>
    <t>มี</t>
  </si>
  <si>
    <t>ไม่มี</t>
  </si>
  <si>
    <t>ครบ</t>
  </si>
  <si>
    <t>ไม่ครบ</t>
  </si>
  <si>
    <t>(                                                    )</t>
  </si>
  <si>
    <t>ประธานคณะผู้ตรวจประเมินการจัดการพลังงานภายในองค์กร</t>
  </si>
  <si>
    <r>
      <t>ขั้นตอนที่ 8</t>
    </r>
    <r>
      <rPr>
        <b/>
        <sz val="20"/>
        <rFont val="CordiaUPC"/>
        <family val="2"/>
        <charset val="222"/>
      </rPr>
      <t xml:space="preserve"> การทบทวน วิเคราะห์และแก้ไขข้อบกพร่องของการจัดการพลังงาน</t>
    </r>
  </si>
  <si>
    <t>ครั้งที่</t>
  </si>
  <si>
    <t>ใส่เอกสารวาระการประชุมทบทวนการจัดการพลังงาน</t>
  </si>
  <si>
    <t>ขั้นตอน</t>
  </si>
  <si>
    <t>ผลการทบทวน</t>
  </si>
  <si>
    <t>แนวทางการปรับปรุง</t>
  </si>
  <si>
    <t>เหมาะสม</t>
  </si>
  <si>
    <t>ควรปรับปรุง</t>
  </si>
  <si>
    <t>ได้ดำเนินการจัดการพลังงานให้เป็นไปตามที่กฎกระทรวงกำหนดทุกประการ</t>
  </si>
  <si>
    <r>
      <t>1.</t>
    </r>
    <r>
      <rPr>
        <b/>
        <sz val="7"/>
        <rFont val="CordiaUPC"/>
        <family val="2"/>
        <charset val="222"/>
      </rPr>
      <t xml:space="preserve">    </t>
    </r>
    <r>
      <rPr>
        <b/>
        <sz val="18"/>
        <rFont val="CordiaUPC"/>
        <family val="2"/>
        <charset val="222"/>
      </rPr>
      <t>ประธานคณะทำงานด้านการจัดการพลังงาน</t>
    </r>
  </si>
  <si>
    <r>
      <t>2.</t>
    </r>
    <r>
      <rPr>
        <b/>
        <sz val="7"/>
        <rFont val="CordiaUPC"/>
        <family val="2"/>
        <charset val="222"/>
      </rPr>
      <t xml:space="preserve">    </t>
    </r>
    <r>
      <rPr>
        <b/>
        <sz val="18"/>
        <rFont val="CordiaUPC"/>
        <family val="2"/>
        <charset val="222"/>
      </rPr>
      <t>ผู้รับผิดชอบด้านพลังงาน</t>
    </r>
  </si>
  <si>
    <r>
      <t>3.</t>
    </r>
    <r>
      <rPr>
        <b/>
        <sz val="7"/>
        <rFont val="CordiaUPC"/>
        <family val="2"/>
        <charset val="222"/>
      </rPr>
      <t xml:space="preserve">    </t>
    </r>
    <r>
      <rPr>
        <b/>
        <sz val="18"/>
        <rFont val="CordiaUPC"/>
        <family val="2"/>
        <charset val="222"/>
      </rPr>
      <t>เจ้าของโรงงานควบคุม</t>
    </r>
  </si>
  <si>
    <t>พลังงานให้เป็นไปตามที่กฎกระทรวงกำหนดทุกประการ</t>
  </si>
  <si>
    <t>อาหาร เครื่องดื่มและยาสูบ</t>
  </si>
  <si>
    <t>กระดาษ</t>
  </si>
  <si>
    <t>เคมี</t>
  </si>
  <si>
    <t>อโลหะ</t>
  </si>
  <si>
    <t>โลหะมูลฐาน</t>
  </si>
  <si>
    <t xml:space="preserve">โรงงานเริ่มดำเนินการผลิต เมื่อ  </t>
  </si>
  <si>
    <t xml:space="preserve">ชั่วโมง/วัน  </t>
  </si>
  <si>
    <t>จำนวนชั่วโมงทำงาน</t>
  </si>
  <si>
    <t>วัน/ปี</t>
  </si>
  <si>
    <t>จำนวนวันทำงาน</t>
  </si>
  <si>
    <t>ชั่วโมง/ปี</t>
  </si>
  <si>
    <t>รวมจำนวนชั่วโมงทำงาน</t>
  </si>
  <si>
    <t>รวมเป็น</t>
  </si>
  <si>
    <t xml:space="preserve"> ถึง เดือน</t>
  </si>
  <si>
    <t>ตั้งแต่  เดือน</t>
  </si>
  <si>
    <t>เสียงตามสาย</t>
  </si>
  <si>
    <t>ตัว</t>
  </si>
  <si>
    <t>kVA จำนวน</t>
  </si>
  <si>
    <t xml:space="preserve">kVA </t>
  </si>
  <si>
    <t xml:space="preserve"> ปกติ</t>
  </si>
  <si>
    <t xml:space="preserve"> TOD</t>
  </si>
  <si>
    <t xml:space="preserve"> TOU</t>
  </si>
  <si>
    <t xml:space="preserve">กรณีอัตรา ปกติ ให้กรอกค่าพลังไฟฟ้าสูงสุด (On Peak) ในช่อง P  </t>
  </si>
  <si>
    <t>กรณีอัตรา TOU:  P หมายถึง  Peak / OP1 หมายถึง Off Peak1 / OP2 หมายถึง Off Peak2</t>
  </si>
  <si>
    <t>กรณีโรงงานมีเครื่องวัดไฟฟ้ามากกว่า 1 เครื่องให้เพิ่มจำนวนตารางแสดงข้อมูลการใช้ไฟฟ้าตามจำนวนของเครื่องวัดไฟฟ้า</t>
  </si>
  <si>
    <t xml:space="preserve"> กรณีอัตรา TOD:  P หมายถึง On Peak / PP หมายถึง Partial Peak / OP หมายถึง Off Peak  </t>
  </si>
  <si>
    <r>
      <t>หมายเหตุ:</t>
    </r>
    <r>
      <rPr>
        <sz val="12"/>
        <rFont val="Cordia New"/>
        <family val="2"/>
      </rPr>
      <t xml:space="preserve">  </t>
    </r>
  </si>
  <si>
    <t>ปริมาณพลังงานรวม</t>
  </si>
  <si>
    <t xml:space="preserve">ปริมาณพลังงานไฟฟ้าที่ผลิตได้ </t>
  </si>
  <si>
    <t xml:space="preserve">ชั่วโมง </t>
  </si>
  <si>
    <t>ปริมาณการใช้พลังงานไฟฟ้า (กิโลวัตต์-ชั่วโมง/ปี)</t>
  </si>
  <si>
    <t>ชื่อเครื่องจักร/อุปกรณ์หลัก</t>
  </si>
  <si>
    <t>ชื่ออุปกรณ์/เครื่องจักรหลัก</t>
  </si>
  <si>
    <t>ปริมาณการใช้พลังงานความร้อน (เมกะจูล/ปี)</t>
  </si>
  <si>
    <r>
      <t xml:space="preserve">ตารางที่ 5.1  </t>
    </r>
    <r>
      <rPr>
        <sz val="16"/>
        <rFont val="Cordia New"/>
        <family val="2"/>
      </rPr>
      <t>มาตรการและเป้าหมายในการดำเนินการอนุรักษ์พลังงาน</t>
    </r>
  </si>
  <si>
    <t>หมายเหตุ:</t>
  </si>
  <si>
    <t xml:space="preserve">8)  </t>
  </si>
  <si>
    <t xml:space="preserve"> เป้าหมายเชิงปริมาณ</t>
  </si>
  <si>
    <t xml:space="preserve">9)  </t>
  </si>
  <si>
    <t xml:space="preserve">ระดับการใช้พลังงานอ้างอิงก่อนการปรับปรุง </t>
  </si>
  <si>
    <t xml:space="preserve">10)  </t>
  </si>
  <si>
    <t>ระดับการใช้พลังงานเป้าหมายหลังการปรับปรุง</t>
  </si>
  <si>
    <t xml:space="preserve">11) </t>
  </si>
  <si>
    <t xml:space="preserve">เงินลงทุนทั้งหมด  </t>
  </si>
  <si>
    <t xml:space="preserve">12)  </t>
  </si>
  <si>
    <t xml:space="preserve">ระยะเวลาคืนทุน </t>
  </si>
  <si>
    <t xml:space="preserve">14) </t>
  </si>
  <si>
    <t>วิธีการตรวจสอบผลการประหยัดหลังปรับปรุง</t>
  </si>
  <si>
    <t xml:space="preserve">จำนวนอุปกรณ์ที่ปรับปรุง: </t>
  </si>
  <si>
    <t>ดำเนินการตามแผน</t>
  </si>
  <si>
    <t>ตามแผน(บาท)</t>
  </si>
  <si>
    <t xml:space="preserve">คณะทำงานด้านการจัดการพลังงาน </t>
  </si>
  <si>
    <t>คำสั่งแต่งตั้งคณะทำงานด้านการจัดการพลังงาน ที่ระบุโครงสร้าง อำนาจ หน้าที่และความรับผิดชอบของคณะทำงาน</t>
  </si>
  <si>
    <t>เอกสารที่แสดงถึงการเผยแพร่คำสั่งแต่งตั้งคณะทำงานด้านการจัดการพลังงานให้บุคลากรรับทราบด้วยวิธีการต่างๆ</t>
  </si>
  <si>
    <t>อื่น ๆ (ระบุ) ....................................................</t>
  </si>
  <si>
    <t>ผลการประเมินการดำเนินงานด้านพลังงานที่ผ่านมา โดยใช้ ตารางการประเมินการจัดการพลังงาน (Energy Management Matrix)</t>
  </si>
  <si>
    <t>เอกสารที่แสดงถึงการเผยแพร่นโยบายอนุรักษ์พลังงานให้บุคลากรรับทราบด้วยวิธีการต่างๆ</t>
  </si>
  <si>
    <t>การประเมินการใช้พลังงานระดับองค์กร</t>
  </si>
  <si>
    <t>การประเมินการใช้พลังงานระดับผลิตภัณฑ์</t>
  </si>
  <si>
    <t>การประเมินการใช้พลังงานระดับเครื่องจักร/อุปกรณ์</t>
  </si>
  <si>
    <t>อื่น ๆ (ระบุ)....................................................</t>
  </si>
  <si>
    <t>มาตรการและเป้าหมายในการดำเนินการอนุรักษ์พลังงาน</t>
  </si>
  <si>
    <t>แผนการอนุรักษ์พลังงานด้านไฟฟ้า</t>
  </si>
  <si>
    <t>แผนการอนุรักษ์พลังงานด้านความร้อน</t>
  </si>
  <si>
    <t>ผลการดำเนินการตามมาตรการอนุรักษ์พลังงาน</t>
  </si>
  <si>
    <t>4.</t>
  </si>
  <si>
    <t>คำสั่งแต่งตั้งคณะผู้ตรวจประเมินการจัดการพลังงานภายในองค์กร</t>
  </si>
  <si>
    <t>รายงานผลการตรวจประเมิน</t>
  </si>
  <si>
    <t>การทบทวน วิเคราะห์ และแก้ไขข้อบกพร่องของการจัดการพลังงาน</t>
  </si>
  <si>
    <t>แผนการทบทวนการดำเนินงานการจัดการพลังงาน</t>
  </si>
  <si>
    <t>รายงานสรุปผลการทบทวน วิเคราะห์และแนวทางแก้ไขข้อบกพร่องของการจัดการพลังงาน</t>
  </si>
  <si>
    <t>7.</t>
  </si>
  <si>
    <t>วันที่ ................/......../.............</t>
  </si>
  <si>
    <t>1.</t>
  </si>
  <si>
    <t>2.</t>
  </si>
  <si>
    <t>3.</t>
  </si>
  <si>
    <t>5.</t>
  </si>
  <si>
    <t>6.</t>
  </si>
  <si>
    <r>
      <t xml:space="preserve">ตารางที่ 2.1  </t>
    </r>
    <r>
      <rPr>
        <sz val="14"/>
        <rFont val="Cordia New"/>
        <family val="2"/>
      </rPr>
      <t>การประเมินการจัดการพลังงานขององค์กร</t>
    </r>
  </si>
  <si>
    <t xml:space="preserve">       เพื่อแสดงเจตจำนงและความมุ่งมั่นในการดำเนินการด้านการอนุรักษ์พลังงาน โรงงานควบคุมได้กำหนดนโยบายอนุรักษ์พลังงานตามวัตถุประสงค์และเป้าหมายการอนุรักษ์พลังงาน ซึ่งสอดคล้องกับสถานภาพการใช้พลังงานและเหมาะสมกับโรงงานควบคุม ดังต่อไปนี้</t>
  </si>
  <si>
    <t xml:space="preserve">      เพื่อให้พนักงานทุกคนรับทราบและปฏิบัติตามนโยบายอนุรักษ์พลังงานของโรงงานควบคุม จึงได้ดำเนินการเผยแพร่และดำเนินการดังต่อไปนี้</t>
  </si>
  <si>
    <t>การประเมินศักยภาพการอนุรักษ์พลังงานของโรงงานควบคุมแบ่งออกได้เป็น 3 ระดับ คือ</t>
  </si>
  <si>
    <t>ระบบที่ใช้พลังงาน</t>
  </si>
  <si>
    <t xml:space="preserve">จำนวน </t>
  </si>
  <si>
    <t>จำนวน</t>
  </si>
  <si>
    <t>ชั่วโมงใช้งานเฉลี่ยต่อปี</t>
  </si>
  <si>
    <t>การใช้เชื้อเพลิง</t>
  </si>
  <si>
    <t>โรงงานควบคุมได้กำหนดเป้าหมายและแผนอนุรักษ์พลังงาน โดยมีรายละเอียดการดำเนินการดังต่อไปนี้</t>
  </si>
  <si>
    <r>
      <t xml:space="preserve">เงินลงทุน </t>
    </r>
    <r>
      <rPr>
        <sz val="16"/>
        <rFont val="Cordia New"/>
        <family val="2"/>
      </rPr>
      <t>(บาท)</t>
    </r>
  </si>
  <si>
    <r>
      <t xml:space="preserve">ตารางที่ 6.1 </t>
    </r>
    <r>
      <rPr>
        <sz val="16"/>
        <rFont val="Cordia New"/>
        <family val="2"/>
      </rPr>
      <t>สรุปผลการติดตามการดำเนินการตามแผนอนุรักษ์พลังงาน</t>
    </r>
  </si>
  <si>
    <t>เป็นผู้ที่สอบได้ตามเกณฑ์ที่กำหนดจากการจัดสอบผู้รับผิดชอบด้านพลังงาน ซึ่งจัดโดยกรมพัฒนาพลังงานทดแทนและ</t>
  </si>
  <si>
    <t>อนุรักษ์พลังงาน</t>
  </si>
  <si>
    <t>การค้นหาการใช้พลังงานที่มีนัยสำคัญในเครื่องจักร/อุปกรณ์หลัก โรงงานควบคุมได้ดำเนินการโดยการ</t>
  </si>
  <si>
    <t>ตรวจวัดหาข้อมูลปริมาณการใช้พลังงาน ชั่วโมงการทำงาน และวิเคราะห์หาค่าประสิทธิภาพและการสูญเสีย</t>
  </si>
  <si>
    <t>พลังงานในแต่ละเครื่องจักร/อุปกรณ์หลักที่มีการใช้ในโรงงานควบคุม ซึ่งมีผลสรุปได้ดังนี้</t>
  </si>
  <si>
    <t>ลำดับที่ 1</t>
  </si>
  <si>
    <t>วิธีการเผยแพร่ผลการทบทวนวิเคราะห์ และแก้ไขข้อบกพร่องของการจัดการพลังงาน</t>
  </si>
  <si>
    <t>หลักฐานหรือเอกสารต่างๆ ที่แสดงถึงการเผยแพร่ผลการทบทวนวิเคราะห์ และแก้ไขข้อบกพร่องของการจัดการพลังงานให้กับพนักงานในองค์กรได้รับทราบอย่างทั่วถึง</t>
  </si>
  <si>
    <r>
      <t>(</t>
    </r>
    <r>
      <rPr>
        <b/>
        <sz val="22"/>
        <color indexed="18"/>
        <rFont val="CordiaUPC"/>
        <family val="2"/>
        <charset val="222"/>
      </rPr>
      <t>ใส่ผังโครงสร้างคณะทำงานด้านการจัดการพลังงาน</t>
    </r>
    <r>
      <rPr>
        <b/>
        <sz val="22"/>
        <color indexed="18"/>
        <rFont val="Cordia New"/>
        <family val="2"/>
      </rPr>
      <t>)</t>
    </r>
  </si>
  <si>
    <t xml:space="preserve">ชื่อนิติบุคคล : </t>
  </si>
  <si>
    <t xml:space="preserve">ชื่อโรงงานควบคุม : </t>
  </si>
  <si>
    <t xml:space="preserve">TSIC-ID : </t>
  </si>
  <si>
    <t>นโยบายการอนุรักษ์พลังงาน</t>
  </si>
  <si>
    <t>มีการจัดองค์กรและเป็นโครงสร้างส่วนหนึ่งของฝ่ายบริหารกำหนดหน้าที่ความรับผิดชอบไว้ชัดเจน</t>
  </si>
  <si>
    <r>
      <t>มีการประสานงานระหว่างผู้รับผิดชอบด้านพลังงาน</t>
    </r>
    <r>
      <rPr>
        <sz val="12"/>
        <rFont val="Cordia New"/>
        <family val="2"/>
      </rPr>
      <t xml:space="preserve"> </t>
    </r>
    <r>
      <rPr>
        <sz val="12"/>
        <rFont val="CordiaUPC"/>
        <family val="2"/>
        <charset val="222"/>
      </rPr>
      <t>และทีมงานทุกระดับอย่างสม่ำเสมอ</t>
    </r>
  </si>
  <si>
    <r>
      <t>กำหนดเป้าหมายที่ครอบคลุม ติดตามผล</t>
    </r>
    <r>
      <rPr>
        <sz val="12"/>
        <rFont val="Cordia New"/>
        <family val="2"/>
      </rPr>
      <t xml:space="preserve"> </t>
    </r>
    <r>
      <rPr>
        <sz val="12"/>
        <rFont val="CordiaUPC"/>
        <family val="2"/>
        <charset val="222"/>
      </rPr>
      <t>หาข้อผิดพลาดประเมินผล และควบคุมการใช้งบประมาณ</t>
    </r>
  </si>
  <si>
    <r>
      <t>ประชาสัมพันธ์คุณค่าของการประหยัดพลังงาน</t>
    </r>
    <r>
      <rPr>
        <sz val="12"/>
        <rFont val="Cordia New"/>
        <family val="2"/>
      </rPr>
      <t xml:space="preserve"> </t>
    </r>
    <r>
      <rPr>
        <sz val="12"/>
        <rFont val="CordiaUPC"/>
        <family val="2"/>
        <charset val="222"/>
      </rPr>
      <t>และผลการดำเนินงานของการจัดการพลังงาน</t>
    </r>
  </si>
  <si>
    <r>
      <t>จัดสรรงบประมาณโดยละเอียด</t>
    </r>
    <r>
      <rPr>
        <sz val="12"/>
        <rFont val="Cordia New"/>
        <family val="2"/>
      </rPr>
      <t xml:space="preserve"> </t>
    </r>
    <r>
      <rPr>
        <sz val="12"/>
        <rFont val="CordiaUPC"/>
        <family val="2"/>
        <charset val="222"/>
      </rPr>
      <t>โดยพิจารณาถึงความสำคัญของโครงการ</t>
    </r>
  </si>
  <si>
    <t>มีนโยบายและมีการสนับสนุนเป็นครั้งคราวจากฝ่ายบริหาร</t>
  </si>
  <si>
    <r>
      <t>ผู้รับผิดชอบด้านพลังงานรายงานโดยตรงต่อคณะกรรมการจัดการพลังงาน</t>
    </r>
    <r>
      <rPr>
        <sz val="12"/>
        <rFont val="Cordia New"/>
        <family val="2"/>
      </rPr>
      <t xml:space="preserve"> </t>
    </r>
    <r>
      <rPr>
        <sz val="12"/>
        <rFont val="CordiaUPC"/>
        <family val="2"/>
        <charset val="222"/>
      </rPr>
      <t>ซึ่งประกอบด้วย</t>
    </r>
    <r>
      <rPr>
        <sz val="12"/>
        <rFont val="Cordia New"/>
        <family val="2"/>
      </rPr>
      <t xml:space="preserve">    </t>
    </r>
    <r>
      <rPr>
        <sz val="12"/>
        <rFont val="CordiaUPC"/>
        <family val="2"/>
        <charset val="222"/>
      </rPr>
      <t>หัวหน้าฝ่ายต่างๆ</t>
    </r>
  </si>
  <si>
    <t>คณะกรรมการอนุรักษ์พลังงานเป็นช่องทางหลักในการดำเนินงาน</t>
  </si>
  <si>
    <r>
      <t>แจ้งผลการใช้</t>
    </r>
    <r>
      <rPr>
        <sz val="12"/>
        <rFont val="Cordia New"/>
        <family val="2"/>
      </rPr>
      <t xml:space="preserve">      </t>
    </r>
    <r>
      <rPr>
        <sz val="12"/>
        <rFont val="CordiaUPC"/>
        <family val="2"/>
        <charset val="222"/>
      </rPr>
      <t>พลังงานจากมิเตอร์ย่อยให้แต่ละฝ่ายทราบ</t>
    </r>
    <r>
      <rPr>
        <sz val="12"/>
        <rFont val="Cordia New"/>
        <family val="2"/>
      </rPr>
      <t xml:space="preserve"> </t>
    </r>
    <r>
      <rPr>
        <sz val="12"/>
        <rFont val="CordiaUPC"/>
        <family val="2"/>
        <charset val="222"/>
      </rPr>
      <t>แต่ไม่มีการแจ้งถึงผลการประหยัด</t>
    </r>
  </si>
  <si>
    <r>
      <t>ให้พนักงานรับทราบโครงการอนุรักษ์พลังงาน</t>
    </r>
    <r>
      <rPr>
        <sz val="12"/>
        <rFont val="Cordia New"/>
        <family val="2"/>
      </rPr>
      <t xml:space="preserve"> </t>
    </r>
    <r>
      <rPr>
        <sz val="12"/>
        <rFont val="CordiaUPC"/>
        <family val="2"/>
        <charset val="222"/>
      </rPr>
      <t>และให้มีการประชาสัมพันธ์อย่างสม่ำเสมอ</t>
    </r>
  </si>
  <si>
    <r>
      <t>ใช้ระยะเวลา</t>
    </r>
    <r>
      <rPr>
        <sz val="12"/>
        <rFont val="Cordia New"/>
        <family val="2"/>
      </rPr>
      <t xml:space="preserve"> </t>
    </r>
    <r>
      <rPr>
        <sz val="12"/>
        <rFont val="CordiaUPC"/>
        <family val="2"/>
        <charset val="222"/>
      </rPr>
      <t>คุ้มทุนเป็นหลักในการพิจารณาการลงทุน</t>
    </r>
  </si>
  <si>
    <r>
      <t>ไม่มีการกำหนดนโยบายที่ชัดเจน</t>
    </r>
    <r>
      <rPr>
        <sz val="12"/>
        <rFont val="Cordia New"/>
        <family val="2"/>
      </rPr>
      <t xml:space="preserve"> </t>
    </r>
    <r>
      <rPr>
        <sz val="12"/>
        <rFont val="CordiaUPC"/>
        <family val="2"/>
        <charset val="222"/>
      </rPr>
      <t>โดยผู้บริหารหรือผู้รับผิดชอบด้านพลังงาน</t>
    </r>
  </si>
  <si>
    <r>
      <t>มีผู้รับผิดชอบด้านพลังงานรายงานต่อคณะกรรมการเฉพาะกิจ</t>
    </r>
    <r>
      <rPr>
        <sz val="12"/>
        <rFont val="Cordia New"/>
        <family val="2"/>
      </rPr>
      <t xml:space="preserve"> </t>
    </r>
    <r>
      <rPr>
        <sz val="12"/>
        <rFont val="CordiaUPC"/>
        <family val="2"/>
        <charset val="222"/>
      </rPr>
      <t>แต่สายงานบังคับบัญชาไม่ชัดเจน</t>
    </r>
  </si>
  <si>
    <t>คณะกรรมการเฉพาะกิจเป็นผู้ดำเนินการ</t>
  </si>
  <si>
    <t>บริษัท ................ จำกัด</t>
  </si>
  <si>
    <t xml:space="preserve">3.       </t>
  </si>
  <si>
    <t>ค่า Heating Value และหน่วยของเชื้อเพลิงที่ใช้จะต้องเป็นไปตามที่ พพ. กำหนดใน บพร.1 ตามตัวอย่างด้านบน และหากมีเชื้อเพลิงนอกเหนือจากนี้ที่ปรึกษาฯ จะต้องแจ้งจุฬาฯ ให้รับทราบ และเพิ่มเติมในฐานข้อมูลต่อไป 
ในส่วนเชื้อเพลิงน้ำมันเตา ต้องระบุชนิดให้ชัดเจนตามการใช</t>
  </si>
  <si>
    <t xml:space="preserve">      เพื่อให้พนักงานทุกคนรับทราบ คำสั่งแต่งตั้งคณะผู้ตรวจประเมินการจัดการพลังงานภายในองค์กร โดยโรงงานได้ดำเนินการเผยแพร่และดำเนินการดังต่อไปนี้</t>
  </si>
  <si>
    <t>วิธีการเผยแพร่คณะผู้ตรวจประเมินการจัดการพลังงานภายในองค์กร</t>
  </si>
  <si>
    <t>หลักฐานหรือเอกสารต่างๆ ที่แสดงถึงการเผยแพร่คณะผู้ตรวจประเมินการจัดการพลังงานภายในองค์กร ให้กับพนักงานในองค์กรได้รับทราบอย่างทั่วถึง</t>
  </si>
  <si>
    <t>(ใส่เอกสารการเผยแพร่คณะทำงานฯ วิธีการที่ 1)</t>
  </si>
  <si>
    <t>(ใส่เอกสารการเผยแพร่คณะทำงานฯ วิธีการที่ 2)</t>
  </si>
  <si>
    <t>(ใส่เอกสารการเผยแพร่เผยแพร่คณะผู้ตรวจประเมินการจัดการพลังงานภายในองค์กร วิธีการที่ 1 )</t>
  </si>
  <si>
    <t>(ใส่เอกสารการเผยแพร่เผยแพร่คณะผู้ตรวจประเมินการจัดการพลังงานภายในองค์กร วิธีการที่ 2)</t>
  </si>
  <si>
    <t>(ใส่เอกสารการเผยแพร่เผยแพร่ผลการทบทวนวิเคราะห์ และแก้ไขข้อบกพร่องของการจัดการพลังงานขององค์กร วิธีการที่ 1 )</t>
  </si>
  <si>
    <t>(ใส่เอกสารการเผยแพร่เผยแพร่ผลการทบทวนวิเคราะห์ และแก้ไขข้อบกพร่องของการจัดการพลังงานขององค์กร วิธีการที่ 2)</t>
  </si>
  <si>
    <t>(หน่วย)</t>
  </si>
  <si>
    <t>(หน่วย/ปี)</t>
  </si>
  <si>
    <t>(ใส่เอกสารการเผยแพร่นโยบายอนุรักษ์พลังงาน วิธีการที่ 1)</t>
  </si>
  <si>
    <t>(ใส่เอกสารการเผยแพร่นโยบายอนุรักษ์พลังงาน วิธีการที่ 2)</t>
  </si>
  <si>
    <t xml:space="preserve">จำนวนพนักงาน </t>
  </si>
  <si>
    <t xml:space="preserve"> ข้อมูลทั่วไป</t>
  </si>
  <si>
    <t>1</t>
  </si>
  <si>
    <t>2</t>
  </si>
  <si>
    <t>3</t>
  </si>
  <si>
    <t>4</t>
  </si>
  <si>
    <t>5</t>
  </si>
  <si>
    <t>ตรวจวัด</t>
  </si>
  <si>
    <t xml:space="preserve"> &lt;&lt;&lt;&lt; กรณีที่มีผู้รับผิดชอบหลายคน ระบุ และ ชื่อเพิ่มต่อท้าย</t>
  </si>
  <si>
    <r>
      <t>1.3</t>
    </r>
    <r>
      <rPr>
        <b/>
        <sz val="7"/>
        <rFont val="Times New Roman"/>
        <family val="1"/>
      </rPr>
      <t xml:space="preserve">   </t>
    </r>
    <r>
      <rPr>
        <b/>
        <sz val="16"/>
        <rFont val="CordiaUPC"/>
        <family val="2"/>
        <charset val="222"/>
      </rPr>
      <t>วิธีการเผยแพร่คณะทำงานด้านการจัดการพลังงาน</t>
    </r>
  </si>
  <si>
    <t>การประชุมพนักงาน</t>
  </si>
  <si>
    <t>ฝ่าย/แผนก</t>
  </si>
  <si>
    <t>นโยบาย</t>
  </si>
  <si>
    <t>ค่าเฉลี่ย</t>
  </si>
  <si>
    <t>ENERGY MANAGEMENT MATRIX  ของโรงงาน ..........</t>
  </si>
  <si>
    <t xml:space="preserve"> กระบวนการผลิต</t>
  </si>
  <si>
    <t>ผู้รับผิดชอบด้านพลังงานสามัญ</t>
  </si>
  <si>
    <t>ผู้รับผิดชอบด้านพลังงานอาวุโส</t>
  </si>
  <si>
    <t>ตัวอย่างเพื่อนำไปประยุกต์ให้เหมาะสมกับโรงงานของท่าน</t>
  </si>
  <si>
    <t>โรงงานสามารถเสนอโครงสร้างที่แตกต่างจากตัวอย่างได้</t>
  </si>
  <si>
    <t>หมายเหตุ :</t>
  </si>
  <si>
    <r>
      <t>รูปที่ 1-1</t>
    </r>
    <r>
      <rPr>
        <sz val="16"/>
        <rFont val="CordiaUPC"/>
        <family val="2"/>
        <charset val="222"/>
      </rPr>
      <t xml:space="preserve"> ผังโครงสร้างคณะทำงานด้านการจัดการพลังงาน</t>
    </r>
  </si>
  <si>
    <r>
      <t>รูปที่ 1-2</t>
    </r>
    <r>
      <rPr>
        <sz val="16"/>
        <rFont val="Calibri"/>
        <family val="2"/>
      </rPr>
      <t xml:space="preserve">  </t>
    </r>
    <r>
      <rPr>
        <sz val="16"/>
        <rFont val="CordiaUPC"/>
        <family val="2"/>
        <charset val="222"/>
      </rPr>
      <t>คำสั่งแต่งตั้งคณะทำงานด้านการจัดการพลังงาน</t>
    </r>
  </si>
  <si>
    <t>เอกสาร หลักฐานต่างๆ ที่แสดงถึงการเผยแพร่คณะทำงานด้านการจัดการพลังงาน</t>
  </si>
  <si>
    <t xml:space="preserve"> &lt;&lt;&lt;&lt; ตัดรูปที่ออก </t>
  </si>
  <si>
    <t xml:space="preserve">   จากทั้งหมด...................คน  คิดเป็นร้อยละ ............</t>
  </si>
  <si>
    <t>ผลการประเมินสถานภาพการจัดการพลังงานเบื้องต้น</t>
  </si>
  <si>
    <r>
      <t xml:space="preserve">รูปที่ 3-1  </t>
    </r>
    <r>
      <rPr>
        <sz val="16"/>
        <rFont val="CordiaUPC"/>
        <family val="2"/>
        <charset val="222"/>
      </rPr>
      <t>นโยบายอนุรักษ์พลังงาน</t>
    </r>
  </si>
  <si>
    <r>
      <t xml:space="preserve">รูปที่ 3-2 </t>
    </r>
    <r>
      <rPr>
        <sz val="16"/>
        <rFont val="CordiaUPC"/>
        <family val="2"/>
        <charset val="222"/>
      </rPr>
      <t>ภาพการเผยแพร่นโยบายอนุรักษ์พลังงาน</t>
    </r>
  </si>
  <si>
    <t>วิธีการเผยแพร่นโยบายอนุรักษ์พลังงาน</t>
  </si>
  <si>
    <t>หลักฐานหรือเอกสารต่างๆ ที่แสดงถึงการเผยแพร่นโยบายอนุรักษ์พลังงานให้กับพนักงานในโรงงานควบคุม</t>
  </si>
  <si>
    <t>ภาคผนวก</t>
  </si>
  <si>
    <t xml:space="preserve"> &lt;&lt;&lt;&lt; ตรวจสอบว่ามีอยู่ใน คู่มือหรือไม่</t>
  </si>
  <si>
    <t>หมายเหตุ : ผู้รับผิดชอบ หมายถึง บุคคลที่รับผิดชอบหลักสูตร/กิจกรรม</t>
  </si>
  <si>
    <r>
      <t xml:space="preserve">รูปที่ 7-1  </t>
    </r>
    <r>
      <rPr>
        <sz val="16"/>
        <rFont val="Cordia New"/>
        <family val="2"/>
      </rPr>
      <t>คำสั่งแต่งตั้งคณะผู้ตรวจประเมินการจัดการพลังงานภายในองค์กร</t>
    </r>
  </si>
  <si>
    <r>
      <t>รูปที่ 8-1</t>
    </r>
    <r>
      <rPr>
        <sz val="16"/>
        <rFont val="Cordia New"/>
        <family val="2"/>
      </rPr>
      <t xml:space="preserve">  เอกสารวาระการประชุมทบทวนด้านการจัดการพลังงาน</t>
    </r>
  </si>
  <si>
    <t>ข้าพเจ้าในฐานะประธานคณะทำงานด้านการจัดการพลังงานของโรงงานควบคุมขอรับรองว่า</t>
  </si>
  <si>
    <t xml:space="preserve"> &lt;&lt;&lt;&lt; กรณีมีตัวอย่างให้โรงงาน</t>
  </si>
  <si>
    <t>ก. เปรียบเทียบข้อมูลการใช้พลังงาน</t>
  </si>
  <si>
    <t>ข.</t>
  </si>
  <si>
    <t xml:space="preserve"> &lt;&lt;&lt;&lt; ใช้ข้อมูลจากภาคผนวก ก.</t>
  </si>
  <si>
    <t>ปรับอากาศสำนักงาน*</t>
  </si>
  <si>
    <t>รูปที่ 4-6 กราฟแสดงข้อมูลเปรียบเทียบสัดส่วนการใช้พลังงาน ทั้งสองปี</t>
  </si>
  <si>
    <t>ข2) ข้อมูลการผลิต</t>
  </si>
  <si>
    <t>ข1) ข้อมูลการผลิต</t>
  </si>
  <si>
    <t>ข้อมูลการใช้เชื้อเพลิงและพลังงานหมุนเวียน</t>
  </si>
  <si>
    <t>สัดส่วนการใช้พลังงานแยกตามระบบ</t>
  </si>
  <si>
    <t xml:space="preserve">                   สัดส่วนการใช้พลังงานไฟฟ้า</t>
  </si>
  <si>
    <t xml:space="preserve">                  สัดส่วนการใช้พลังงานไฟฟ้า</t>
  </si>
  <si>
    <t>โรงงาน……………..</t>
  </si>
  <si>
    <t xml:space="preserve">  3. การประเมินสถานภาพการจัดการพลังงานในภาพรวมของโรงงานควบคุม หากทางโรงงานมีวิธีการอื่นที่เหมาะสมกว่า ก็สามารถนำมาใช้แทนตารางด้านบนได้</t>
  </si>
  <si>
    <t>โปรดแนบสำเนาคำสั่งประกาศนโยบายอนุรักษ์พลังงาน</t>
  </si>
  <si>
    <t>การใช้พลังงานกับโรงงานอื่น  (ถ้ามี)</t>
  </si>
  <si>
    <t>รูปที่ 4-7 กราฟแสดงข้อมูลเปรียบเทียบข้อมูลการใช้พลังงานหรือดัชนีการใช้พลังงานเทียบกับค่าเป้าหมายภายในโรงงานหรือเปรียบเทียบข้อมูล (ถ้ามี)</t>
  </si>
  <si>
    <t>ค่าพิกัด</t>
  </si>
  <si>
    <t>ใช้งานจริง</t>
  </si>
  <si>
    <t>การประเมินศักยภาพของเครื่องจักร/อุปกรณ์ที่มีนัยสำคัญ เพื่อนำไปค้นหามาตรการอนุรักษ์พลังงาน (ถ้ามี)</t>
  </si>
  <si>
    <t>3. แนวทางนี้เป็นข้อแนะนำเท่านั้นท่านสามารถใช้วิธีการอื่นในการประเมินที่มีค่านี้ได้ เช่น การตรวจวัด ,การใช้งานจริง</t>
  </si>
  <si>
    <t>4.2.2 ค่าการใช้พลังงานจำเพาะต่อหน่วยผลผลิต</t>
  </si>
  <si>
    <t>    ข้อมูลการใช้เชื้อเพลิงและพลังงานหมุนเวียน</t>
  </si>
  <si>
    <r>
      <t>ตารางที่ 4.3</t>
    </r>
    <r>
      <rPr>
        <sz val="16"/>
        <rFont val="Cordia New"/>
        <family val="2"/>
      </rPr>
      <t xml:space="preserve">  แบบบันทึกข้อมูลการใช้พลังงานความร้อนที่มีนัยสำคัญของอุปกรณ์/เครื่องจักร</t>
    </r>
  </si>
  <si>
    <r>
      <t>หมายเลขผู้ใช้ไฟฟ้า</t>
    </r>
    <r>
      <rPr>
        <sz val="14"/>
        <rFont val="Cordia New"/>
        <family val="2"/>
      </rPr>
      <t/>
    </r>
  </si>
  <si>
    <r>
      <t>หมายเลขเครื่องวัดไฟฟ้า</t>
    </r>
    <r>
      <rPr>
        <sz val="14"/>
        <rFont val="Cordia New"/>
        <family val="2"/>
      </rPr>
      <t/>
    </r>
  </si>
  <si>
    <t>หม้อไอน้ำ</t>
  </si>
  <si>
    <t>เตาอุตสาหกรรม</t>
  </si>
  <si>
    <t>8.2 การเผยแพร่ผลการทบทวนวิเคราะห์ และแก้ไขข้อบกพร่องของการจัดการพลังงาน</t>
  </si>
  <si>
    <t>SEC เป้าหมาย</t>
  </si>
  <si>
    <t>MJ/หน่วย</t>
  </si>
  <si>
    <t>ค่าต่ำที่สุด</t>
  </si>
  <si>
    <t>รวมทั้งหมด</t>
  </si>
  <si>
    <t xml:space="preserve">ปริมาณ/ปี </t>
  </si>
  <si>
    <t>ภาคผนวก ก.ข้อมูลระบบไฟฟ้า</t>
  </si>
  <si>
    <t>ภาคผนวก ข. ข้อมูลผลผลิต</t>
  </si>
  <si>
    <t>ภาคผนวก ค. ข้อมูลปริมาณการใช้ไฟฟ้า</t>
  </si>
  <si>
    <t>ภาคผนวก ง. ข้อมูลปริมาณการใช้เชื้อเพลิง</t>
  </si>
  <si>
    <t>ภาคผนวก จ. ข้อมูลปริมาณการใช้เชื้อเพลิงในการผลิตไฟฟ้า</t>
  </si>
  <si>
    <t>ภาคผนวก ฉ. ข้อมูลสัดส่วนการใช้พลังงานไฟฟ้า</t>
  </si>
  <si>
    <t>ภาคผนวก ช. ข้อมูลสัดส่วนการใช้พลังงานความร้อน</t>
  </si>
  <si>
    <t>ภาคผนวก ซ. การประเมินศักยภาพของเครื่องจักร/อุปกรณ์ที่มีนัยสำคัญ เพื่อนำไปค้นหามาตรการอนุรักษ์พลังงาน (ถ้ามี)</t>
  </si>
  <si>
    <r>
      <t>กลุ่มที่ 1 (ขนาดเล็ก) :</t>
    </r>
    <r>
      <rPr>
        <sz val="14"/>
        <rFont val="CordiaUPC"/>
        <family val="2"/>
        <charset val="222"/>
      </rPr>
      <t xml:space="preserve"> โรงงานควบคุมที่ใช้เครื่องวัดไฟฟ้าหรือติดตั้งหม้อแปลงไฟฟ้ารวมกันน้อยกว่าสามพันกิโลวัตต์หรือสามพันห้าร้อยสามสิบกิโลโวลต์แอมแปร์หรือโรงงานควบคุมที่ใช้พลังงานไฟฟ้า พลังงานความร้อนจากไอน้ำ หรือพลังงานสิ้นเปลืองอื่นๆ โดยมีปริมาณพลังงานเทียบเท่าพลังงานไฟฟ้าต่ำกว่าหกสิบล้านเมกะจูล/ปี</t>
    </r>
  </si>
  <si>
    <r>
      <t>กลุ่มที่ 2 (ขนาดใหญ่):</t>
    </r>
    <r>
      <rPr>
        <sz val="14"/>
        <rFont val="CordiaUPC"/>
        <family val="2"/>
        <charset val="222"/>
      </rPr>
      <t xml:space="preserve"> โรงงานควบคุมที่ใช้เครื่องวัดไฟฟ้าหรือติดตั้งหม้อแปลงไฟฟ้ารวมกันตั้งแต่สามพันกิโลวัตต์หรือสามพันห้าร้อยสามสิบกิโลโวลต์แอมแปร์ขึ้นไปหรือโรงงานควบคุมที่ใช้พลังงานไฟฟ้า พลังงานความร้อนจากไอน้ำ หรือพลังงานสิ้นเปลืองอื่นๆ โดยมีปริมาณพลังงานเทียบเท่าพลังงานไฟฟ้าตั้งแต่หกสิบล้านเมกะจูล/ปีขึ้นไป</t>
    </r>
  </si>
  <si>
    <t>หน่วย/ปี</t>
  </si>
  <si>
    <t>อื่น ๆ (ระบุ) การเผยแพร่</t>
  </si>
  <si>
    <t>.............................................</t>
  </si>
  <si>
    <t>.......................................................</t>
  </si>
  <si>
    <t>.............................................................................................</t>
  </si>
  <si>
    <t>...........................................................................</t>
  </si>
  <si>
    <t>(ชนิด.......)</t>
  </si>
  <si>
    <r>
      <rPr>
        <b/>
        <sz val="16"/>
        <rFont val="Cordia New"/>
        <family val="2"/>
      </rPr>
      <t>หมายเหตุ :</t>
    </r>
    <r>
      <rPr>
        <sz val="16"/>
        <rFont val="Cordia New"/>
        <family val="2"/>
      </rPr>
      <t xml:space="preserve"> รายละเอียดอ้างอิงอยู่ในภาคผนวก ง.</t>
    </r>
  </si>
  <si>
    <r>
      <rPr>
        <b/>
        <sz val="16"/>
        <rFont val="Cordia New"/>
        <family val="2"/>
      </rPr>
      <t>หมายเหตุ :</t>
    </r>
    <r>
      <rPr>
        <sz val="16"/>
        <rFont val="Cordia New"/>
        <family val="2"/>
      </rPr>
      <t xml:space="preserve"> รายละเอียดอ้างอิงอยู่ในภาคผนวก จ.</t>
    </r>
  </si>
  <si>
    <t>หมายเหตุ : รายละเอียดอ้างอิงอยู่ในภาคผนวก ค.</t>
  </si>
  <si>
    <r>
      <rPr>
        <b/>
        <sz val="16"/>
        <rFont val="Cordia New"/>
        <family val="2"/>
      </rPr>
      <t>หมายเหตุ :</t>
    </r>
    <r>
      <rPr>
        <sz val="16"/>
        <rFont val="Cordia New"/>
        <family val="2"/>
      </rPr>
      <t xml:space="preserve"> รายละเอียดอ้างอิงอยู่ในภาคผนวก ฉ.</t>
    </r>
  </si>
  <si>
    <r>
      <rPr>
        <b/>
        <sz val="16"/>
        <rFont val="Cordia New"/>
        <family val="2"/>
      </rPr>
      <t>หมายเหตุ :</t>
    </r>
    <r>
      <rPr>
        <sz val="16"/>
        <rFont val="Cordia New"/>
        <family val="2"/>
      </rPr>
      <t xml:space="preserve"> รายละเอียดอ้างอิงอยู่ในภาคผนวก ช.</t>
    </r>
  </si>
  <si>
    <t>หิน กรวด ดิน ทราย</t>
  </si>
  <si>
    <t>แก้ไข</t>
  </si>
  <si>
    <t>ผลิตภัณฑ์จากโลหะ</t>
  </si>
  <si>
    <r>
      <t>1.2</t>
    </r>
    <r>
      <rPr>
        <b/>
        <sz val="16"/>
        <rFont val="Cordia New"/>
        <family val="2"/>
      </rPr>
      <t xml:space="preserve">  การแต่งตั้ง</t>
    </r>
    <r>
      <rPr>
        <b/>
        <sz val="16"/>
        <rFont val="CordiaUPC"/>
        <family val="2"/>
        <charset val="222"/>
      </rPr>
      <t>คณะทำงานด้านการจัดการพลังงาน และอำนาจหน้าที่ความรับผิดชอบ</t>
    </r>
  </si>
  <si>
    <t>โปรดแนบสำเนาคำสั่งแต่งตั้งคณะทำงานด้านการจัดการพลังงาน และอำนาจหน้าที่ความรับผิดชอบ</t>
  </si>
  <si>
    <r>
      <t>รูปที่ 1-3</t>
    </r>
    <r>
      <rPr>
        <sz val="16"/>
        <rFont val="Calibri"/>
        <family val="2"/>
      </rPr>
      <t xml:space="preserve">  </t>
    </r>
    <r>
      <rPr>
        <sz val="16"/>
        <rFont val="CordiaUPC"/>
        <family val="2"/>
        <charset val="222"/>
      </rPr>
      <t>ภาพการเผยแพร่คณะทำงานด้านการจัดการพลังงาน</t>
    </r>
  </si>
  <si>
    <t>ลงชื่อ</t>
  </si>
  <si>
    <t>(</t>
  </si>
  <si>
    <t>)</t>
  </si>
  <si>
    <t>อื่นๆ (ระบุ)</t>
  </si>
  <si>
    <t>คน</t>
  </si>
  <si>
    <t>แห่ง</t>
  </si>
  <si>
    <t>จำนวนติดประกาศ</t>
  </si>
  <si>
    <t>ฉบับ</t>
  </si>
  <si>
    <t>แผ่นพับ/วารสาร</t>
  </si>
  <si>
    <t>สัปดาห์ละ</t>
  </si>
  <si>
    <t>ครั้ง  ช่วงเวลา</t>
  </si>
  <si>
    <t>จำนวนผู้ได้รับ</t>
  </si>
  <si>
    <t>ครั้ง</t>
  </si>
  <si>
    <t>ระดับของผู้ได้รับ</t>
  </si>
  <si>
    <t>ไฟฟ้า (kWh)</t>
  </si>
  <si>
    <t>Gen (MJ)</t>
  </si>
  <si>
    <t>สัดส่วนการใช้ไฟฟ้า (kWh)</t>
  </si>
  <si>
    <t>สัดส่วนการใช้ความร้อน (MJ)</t>
  </si>
  <si>
    <t>MJ</t>
  </si>
  <si>
    <t>kWh</t>
  </si>
  <si>
    <t>ปริมาณ (MJ/หน่วย)</t>
  </si>
  <si>
    <r>
      <t>หมายเหตุ</t>
    </r>
    <r>
      <rPr>
        <sz val="12"/>
        <rFont val="Cordia New"/>
        <family val="2"/>
      </rPr>
      <t xml:space="preserve"> กรณีมีหลายผลิตภัณฑ์ให้เพิ่มแผนผังกระบวนการผลิตตามจำนวนของผลิตภัณฑ์หลัก</t>
    </r>
  </si>
  <si>
    <r>
      <t xml:space="preserve">  4.2.1 ผลิตภัณฑ์ที่ 1</t>
    </r>
    <r>
      <rPr>
        <sz val="15"/>
        <rFont val="Cordia New"/>
        <family val="2"/>
      </rPr>
      <t xml:space="preserve"> (ระบุได้มากกว่า 1 ผลิตภัณฑ์ที่มีการใช้พลังงานรวมกันสูงเกินกว่า 80% ของการใช้พลังงานทั้งหมด)</t>
    </r>
  </si>
  <si>
    <r>
      <t>รูปที่ 4-8</t>
    </r>
    <r>
      <rPr>
        <sz val="16"/>
        <rFont val="Cordia New"/>
        <family val="2"/>
      </rPr>
      <t xml:space="preserve"> แผนผังกระบวนการผลิต………............…</t>
    </r>
  </si>
  <si>
    <t>ค่าการใช้พลังงานจำเพาะ (SEC)
(เมกะจูล/หน่วย)</t>
  </si>
  <si>
    <t>ระยะเวลา
คืนทุน
(ปี)</t>
  </si>
  <si>
    <t>เงินลงทุน 
(บาท)</t>
  </si>
  <si>
    <t>ร้อยละผล
ประหยัด</t>
  </si>
  <si>
    <t>ความร้อน</t>
  </si>
  <si>
    <t>พลังงานความร้อน</t>
  </si>
  <si>
    <t>(MJ)</t>
  </si>
  <si>
    <t>รายละเอียดการดำเนินการปรับปรุง  :</t>
  </si>
  <si>
    <t>ตำแหน่ง</t>
  </si>
  <si>
    <t>ผู้รับผิดชอบมาตรการ :</t>
  </si>
  <si>
    <t>อุปกรณ์ที่ปรับปรุง :</t>
  </si>
  <si>
    <t>มาตรการลำดับที่ :</t>
  </si>
  <si>
    <t xml:space="preserve">ชื่อมาตรการ : </t>
  </si>
  <si>
    <t>ชุด</t>
  </si>
  <si>
    <t>สถานที่ปรับปรุง :</t>
  </si>
  <si>
    <t>สาเหตุการปรับปรุง:</t>
  </si>
  <si>
    <r>
      <t>รูปที่ 7-2</t>
    </r>
    <r>
      <rPr>
        <sz val="16"/>
        <rFont val="CordiaUPC"/>
        <family val="2"/>
        <charset val="222"/>
      </rPr>
      <t xml:space="preserve">  เผยแพร่คำสั่งแต่งตั้งคณะผู้ตรวจประเมินการจัดการพลังงานภายในองค์กร</t>
    </r>
  </si>
  <si>
    <r>
      <t>1.</t>
    </r>
    <r>
      <rPr>
        <sz val="7"/>
        <rFont val="Cordia New"/>
        <family val="2"/>
      </rPr>
      <t xml:space="preserve">    </t>
    </r>
  </si>
  <si>
    <r>
      <t>1.</t>
    </r>
    <r>
      <rPr>
        <sz val="7"/>
        <rFont val="Cordia New"/>
        <family val="2"/>
      </rPr>
      <t xml:space="preserve">       </t>
    </r>
  </si>
  <si>
    <r>
      <t>2.</t>
    </r>
    <r>
      <rPr>
        <sz val="7"/>
        <rFont val="Cordia New"/>
        <family val="2"/>
      </rPr>
      <t xml:space="preserve">       </t>
    </r>
  </si>
  <si>
    <r>
      <t>3.</t>
    </r>
    <r>
      <rPr>
        <sz val="7"/>
        <rFont val="Cordia New"/>
        <family val="2"/>
      </rPr>
      <t xml:space="preserve">       </t>
    </r>
  </si>
  <si>
    <r>
      <t>2.</t>
    </r>
    <r>
      <rPr>
        <sz val="7"/>
        <rFont val="Cordia New"/>
        <family val="2"/>
      </rPr>
      <t xml:space="preserve">    </t>
    </r>
  </si>
  <si>
    <r>
      <t>2.</t>
    </r>
    <r>
      <rPr>
        <sz val="7"/>
        <rFont val="Cordia New"/>
        <family val="2"/>
      </rPr>
      <t>      </t>
    </r>
  </si>
  <si>
    <r>
      <t>3.</t>
    </r>
    <r>
      <rPr>
        <sz val="7"/>
        <rFont val="Cordia New"/>
        <family val="2"/>
      </rPr>
      <t xml:space="preserve">    </t>
    </r>
  </si>
  <si>
    <r>
      <t>4.</t>
    </r>
    <r>
      <rPr>
        <sz val="7"/>
        <rFont val="Cordia New"/>
        <family val="2"/>
      </rPr>
      <t xml:space="preserve">       </t>
    </r>
  </si>
  <si>
    <r>
      <t>8.</t>
    </r>
    <r>
      <rPr>
        <sz val="7"/>
        <rFont val="Cordia New"/>
        <family val="2"/>
      </rPr>
      <t xml:space="preserve">       </t>
    </r>
  </si>
  <si>
    <t xml:space="preserve">      เพื่อให้พนักงานทุกคนรับทราบและติดตามผลการทบทวนวิเคราะห์ และแก้ไขข้อบกพร่องของการจัดการ
พลังงานขององค์กร โดยโรงงานได้ดำเนินการเผยแพร่และดำเนินการดังต่อไปนี้</t>
  </si>
  <si>
    <r>
      <t xml:space="preserve">รูปที่ 8-2 </t>
    </r>
    <r>
      <rPr>
        <sz val="16"/>
        <rFont val="CordiaUPC"/>
        <family val="2"/>
        <charset val="222"/>
      </rPr>
      <t xml:space="preserve">เผยแพร่ผลการทบทวนวิเคราะห์ และแก้ไขข้อบกพร่องของการจัดการพลังงานขององค์กร </t>
    </r>
  </si>
  <si>
    <t>kVA</t>
  </si>
  <si>
    <t>แผนก</t>
  </si>
  <si>
    <t>วันที่</t>
  </si>
  <si>
    <t>กรณี มี 1 บิลไฟฟ้า</t>
  </si>
  <si>
    <t>ข้อมูลเชื้อเพลิง 1</t>
  </si>
  <si>
    <t>ข้อมูลเชื้อเพลิง 2</t>
  </si>
  <si>
    <t>ข้อมูลเชื้อเพลิง 3</t>
  </si>
  <si>
    <t>ข้อมูลเชื้อเพลิง 4</t>
  </si>
  <si>
    <t>ข้อมูลเชื้อเพลิง 5</t>
  </si>
  <si>
    <t>ข้อมูลเชื้อเพลิง 6</t>
  </si>
  <si>
    <t>ข้อมูลเชื้อเพลิง 7</t>
  </si>
  <si>
    <t>ข้อมูลเชื้อเพลิง 8</t>
  </si>
  <si>
    <t>รวมพลังงาน</t>
  </si>
  <si>
    <t>ระบุข้อมูลจาก ภาคผนวก จ ลงในตาราง</t>
  </si>
  <si>
    <t>-</t>
  </si>
  <si>
    <t>เลขที่</t>
  </si>
  <si>
    <t>อำเภอ/เขต</t>
  </si>
  <si>
    <t>จังหวัด</t>
  </si>
  <si>
    <t>โทรศัพท์</t>
  </si>
  <si>
    <t xml:space="preserve"> ตำบล / แขวง</t>
  </si>
  <si>
    <t xml:space="preserve"> รหัสไปรษณีย์</t>
  </si>
  <si>
    <t xml:space="preserve"> โทรสาร</t>
  </si>
  <si>
    <t>ที่อยู่สำนักงาน</t>
  </si>
  <si>
    <t>อีเมล :</t>
  </si>
  <si>
    <t>การผลิตอื่นๆ</t>
  </si>
  <si>
    <t>การไฟฟ้าและก๊าซ</t>
  </si>
  <si>
    <t>การประปา</t>
  </si>
  <si>
    <r>
      <t>(ก)</t>
    </r>
    <r>
      <rPr>
        <sz val="7"/>
        <rFont val="Times New Roman"/>
        <family val="1"/>
      </rPr>
      <t xml:space="preserve">   </t>
    </r>
    <r>
      <rPr>
        <sz val="16"/>
        <rFont val="CordiaUPC"/>
        <family val="2"/>
        <charset val="222"/>
      </rPr>
      <t>.......(ให้ระบุวิธีการเผยแพร่)............................................</t>
    </r>
  </si>
  <si>
    <r>
      <t>(ข)</t>
    </r>
    <r>
      <rPr>
        <sz val="7"/>
        <rFont val="Times New Roman"/>
        <family val="1"/>
      </rPr>
      <t xml:space="preserve">   </t>
    </r>
    <r>
      <rPr>
        <sz val="16"/>
        <rFont val="CordiaUPC"/>
        <family val="2"/>
        <charset val="222"/>
      </rPr>
      <t>........(ให้ระบุวิธีการเผยแพร่).............</t>
    </r>
  </si>
  <si>
    <r>
      <t>(ก)</t>
    </r>
    <r>
      <rPr>
        <sz val="7"/>
        <rFont val="CordiaUPC"/>
        <family val="2"/>
        <charset val="222"/>
      </rPr>
      <t xml:space="preserve">   </t>
    </r>
    <r>
      <rPr>
        <sz val="16"/>
        <rFont val="CordiaUPC"/>
        <family val="2"/>
        <charset val="222"/>
      </rPr>
      <t>…...(ให้ระบุวิธีการเผยแพร่)...….</t>
    </r>
  </si>
  <si>
    <r>
      <t>(ข)</t>
    </r>
    <r>
      <rPr>
        <sz val="7"/>
        <rFont val="CordiaUPC"/>
        <family val="2"/>
        <charset val="222"/>
      </rPr>
      <t xml:space="preserve">   </t>
    </r>
    <r>
      <rPr>
        <sz val="16"/>
        <rFont val="CordiaUPC"/>
        <family val="2"/>
        <charset val="222"/>
      </rPr>
      <t>……...(ให้ระบุวิธีการเผยแพร่)...….</t>
    </r>
  </si>
  <si>
    <t xml:space="preserve">เป้าหมายการอนุรักษ์พลังงาน </t>
  </si>
  <si>
    <t>ระดับของค่าการใช้พลังงานต่อหน่วยผลผลิต ที่ ….</t>
  </si>
  <si>
    <t>หมายเหตุ : กรณีเลือกเป้าหมายการอนุรักษ์พลังงานเป็นค่าการใช้พลังงานต่อหน่วยผลผลิตและมีหลายผลผลิตให้</t>
  </si>
  <si>
    <t>ระบุให้ครบตามผลผลิตที่โรงงานดำเนินการ</t>
  </si>
  <si>
    <t>หลักสูตร</t>
  </si>
  <si>
    <t>กลุ่ม</t>
  </si>
  <si>
    <t>ผู้เข้าอบรม</t>
  </si>
  <si>
    <t>กิจกรรม</t>
  </si>
  <si>
    <t>จำนวนผู้เข้าร่วมกิจกรรมฯ</t>
  </si>
  <si>
    <t>ผู้เข้าร่วมกิจกรรม</t>
  </si>
  <si>
    <t xml:space="preserve">5.3 การเผยแพร่แผนการฝึกอบรมและกิจกรรมเพื่อส่งเสริมการอนุรักษ์พลังงาน </t>
  </si>
  <si>
    <t>เพิ่มคำว่าเพื่อ</t>
  </si>
  <si>
    <t>จำนวนติดประกาศ ….. แห่ง</t>
  </si>
  <si>
    <t>แผ่นพับ/วารสาร ......ฉบับ</t>
  </si>
  <si>
    <t>สัปดาห์ละ ….. ครั้ง  ช่วงเวลา…...</t>
  </si>
  <si>
    <t>จำนวนผู้ได้รับ ….. คน</t>
  </si>
  <si>
    <t xml:space="preserve">สัปดาห์ละ ….. ครั้ง </t>
  </si>
  <si>
    <t>ระดับของผู้ได้รับ…….</t>
  </si>
  <si>
    <t xml:space="preserve">อื่นๆ (ระบุ) …………….. </t>
  </si>
  <si>
    <t>เอกสาร หลักฐานต่างๆ ที่แสดงถึงการเผยแพร่แผนการฝึกอบรม</t>
  </si>
  <si>
    <t>(ใส่เอกสารการเผยแพร่แผนการฝึกอบรม วิธีการที่ 1 )</t>
  </si>
  <si>
    <t>ปรับปรุงเพิ่มคำแนะนำในคู่มือ เช่นเดียวกับการเผยแพร่ขั้นตอนที่ 1</t>
  </si>
  <si>
    <t>(ใส่เอกสารการเผยแพร่แผนการฝึกอบรม วิธีการที่ 2 )</t>
  </si>
  <si>
    <r>
      <t>(ข)</t>
    </r>
    <r>
      <rPr>
        <sz val="7"/>
        <rFont val="Times New Roman"/>
        <family val="1"/>
      </rPr>
      <t xml:space="preserve">   </t>
    </r>
    <r>
      <rPr>
        <sz val="16"/>
        <rFont val="CordiaUPC"/>
        <family val="2"/>
        <charset val="222"/>
      </rPr>
      <t>.......(ให้ระบุวิธีการเผยแพร่)............................................</t>
    </r>
  </si>
  <si>
    <t>รูปที่ 5-1 เผยแพร่แผนการฝึกอบรม</t>
  </si>
  <si>
    <t>เอกสาร หลักฐานต่างๆ ที่แสดงถึงการเผยแพร่แผนกิจกรรมเพื่อส่งเสริมการอนุรักษ์พลังงาน</t>
  </si>
  <si>
    <t>(ใส่เอกสารการเผยแพร่แผนกิจกรรมเพื่อส่งเสริมการอนุรักษ์พลังงาน วิธีการที่ 1 )</t>
  </si>
  <si>
    <t>(ใส่เอกสารการเผยแพร่แผนกิจกรรมเพื่อส่งเสริมการอนุรักษ์พลังงาน วิธีการที่ 2 )</t>
  </si>
  <si>
    <t xml:space="preserve">รูปที่ 5-2 เผยแพร่แผนกิจกรรมเพื่อส่งเสริมการอนุรักษ์พลังงาน </t>
  </si>
  <si>
    <r>
      <t>ขั้นตอนที่ 6</t>
    </r>
    <r>
      <rPr>
        <b/>
        <sz val="20"/>
        <rFont val="CordiaUPC"/>
        <family val="2"/>
        <charset val="222"/>
      </rPr>
      <t xml:space="preserve"> การดำเนินการตามแผนอนุรักษ์พลังงาน การตรวจสอบและวิเคราะห์การปฏิบัติตามเป้าหมายและแผนอนุรักษ์พลังงาน และแผนการฝึกอบรมและกิจกรรมเพื่อส่งเสริมการอนุรักษ์พลังงาน</t>
    </r>
  </si>
  <si>
    <t xml:space="preserve">6.1  สรุปผลการติดตามการดำเนินการของมาตรการอนุรักษ์พลังงาน </t>
  </si>
  <si>
    <t>เพิ่มคำว่าสรุป</t>
  </si>
  <si>
    <t xml:space="preserve">   คณะทำงานด้านการจัดการพลังงานได้ดำเนินการติดตามความก้าวหน้าของการปฏิบัติงานตามแผนและมาตรการอนุรักษ์พลังงาน โดยผลการดำเนินการสรุปได้ดังต่อไปนี้</t>
  </si>
  <si>
    <t>ไม่ได้ดำเนินการ เนื่องจาก...................................................................</t>
  </si>
  <si>
    <t>...............................................................................</t>
  </si>
  <si>
    <t>ล่าช้า เนื่องจาก..........……...............………….</t>
  </si>
  <si>
    <t>ไม่ได้ดำเนินการ เนื่องจาก..................................</t>
  </si>
  <si>
    <t>ตรวจสอบการปฎิบัติตามเป้าหมายการอนุรักษ์พลังงาน</t>
  </si>
  <si>
    <t>ตารางที่ 6.2 สรุปผลการตรวจสอบการปฎิบัติตามเป้าหมายการอนุรักษ์พลังงาน</t>
  </si>
  <si>
    <t>การติดตามการดำเนินการ</t>
  </si>
  <si>
    <t>แผนการอนุรักษ์พลังงานตามเป้าหมาย</t>
  </si>
  <si>
    <t>ผลการอนุรักษ์พลังงานที่เกิดขึ้นจริง</t>
  </si>
  <si>
    <t>ระดับของค่าการใช้พลังงานต่อหน่วยผลผลิต ที่ …….</t>
  </si>
  <si>
    <t>ชื่อมาตรการ: …...........................................................................................................................................................................</t>
  </si>
  <si>
    <t>ตารางสรุป</t>
  </si>
  <si>
    <t xml:space="preserve">มาตรการลำดับที่:  .......................................................................  </t>
  </si>
  <si>
    <t xml:space="preserve">จากจำนวนทั้งหมด:   </t>
  </si>
  <si>
    <t>................</t>
  </si>
  <si>
    <t>ปัญหาและอุปสรรคที่เกิดขึ้นระหว่างดำเนินการ: …..........................................................................................................................................................................</t>
  </si>
  <si>
    <t>.........................................................</t>
  </si>
  <si>
    <t>ความคิดเห็นและข้อเสนอแนะ: …...................................................................................................................................................................................................</t>
  </si>
  <si>
    <r>
      <t xml:space="preserve">ตารางที่ 6.4  </t>
    </r>
    <r>
      <rPr>
        <sz val="16"/>
        <rFont val="Cordia New"/>
        <family val="2"/>
      </rPr>
      <t>ผลการตรวจสอบและวิเคราะห์การปฏิบัติตามมาตรการอนุรักษ์พลังงาน</t>
    </r>
  </si>
  <si>
    <t xml:space="preserve">มาตรการลำดับที่:  .................................................................................... </t>
  </si>
  <si>
    <t>..........................</t>
  </si>
  <si>
    <t>ตามแผน</t>
  </si>
  <si>
    <t>ปัญหาและอุปสรรคที่เกิดขึ้นระหว่างดำเนินการ: …..............................................................................................................................................................................</t>
  </si>
  <si>
    <t>ความคิดเห็นและข้อเสนอแนะ: ….....................................................................................................................................................................................................</t>
  </si>
  <si>
    <r>
      <t xml:space="preserve">ตารางที่ 6.5 </t>
    </r>
    <r>
      <rPr>
        <sz val="16"/>
        <rFont val="Cordia New"/>
        <family val="2"/>
      </rPr>
      <t>สรุปสถานภาพการดำเนินงานตามหลักสูตรแผนการฝึกอบรม</t>
    </r>
  </si>
  <si>
    <t>ชื่อหลักสูตรการฝึกอบรม</t>
  </si>
  <si>
    <t xml:space="preserve">ดำเนินการตามแผน </t>
  </si>
  <si>
    <t>หมายเหตุ : กรณีมีแผนการฝึกอบรม มากกว่าลำดับที่กำหนดสามารถเพิ่มเติมได้</t>
  </si>
  <si>
    <r>
      <t xml:space="preserve">ตารางที่ 6.6 </t>
    </r>
    <r>
      <rPr>
        <sz val="16"/>
        <rFont val="Cordia New"/>
        <family val="2"/>
      </rPr>
      <t>สรุปสถานภาพการดำเนินงานตามแผนกิจกรรมเพื่อส่งเสริมการอนุรักษ์พลังงาน</t>
    </r>
  </si>
  <si>
    <t>ชื่อกิจกรรมเพื่อส่งเสริมการอนุรักษ์พลังงาน</t>
  </si>
  <si>
    <t>หมายเหตุ : กรณีมีแผนกิจกรรมเพื่อส่งเสริมการอนุรักษ์พลังงาน มากกว่าลำดับที่กำหนดสามารถเพิ่มเติมได้</t>
  </si>
  <si>
    <r>
      <t>(ก)</t>
    </r>
    <r>
      <rPr>
        <sz val="7"/>
        <rFont val="CordiaUPC"/>
        <family val="2"/>
        <charset val="222"/>
      </rPr>
      <t xml:space="preserve">   </t>
    </r>
    <r>
      <rPr>
        <sz val="16"/>
        <rFont val="CordiaUPC"/>
        <family val="2"/>
        <charset val="222"/>
      </rPr>
      <t>…….(ให้ระบุวิธีการเผยแพร่)..…….</t>
    </r>
  </si>
  <si>
    <r>
      <t>(ข)</t>
    </r>
    <r>
      <rPr>
        <sz val="7"/>
        <rFont val="CordiaUPC"/>
        <family val="2"/>
        <charset val="222"/>
      </rPr>
      <t xml:space="preserve">   </t>
    </r>
    <r>
      <rPr>
        <sz val="16"/>
        <rFont val="CordiaUPC"/>
        <family val="2"/>
        <charset val="222"/>
      </rPr>
      <t>…….(ให้ระบุวิธีการเผยแพร่)..…….</t>
    </r>
  </si>
  <si>
    <r>
      <t>1.</t>
    </r>
    <r>
      <rPr>
        <sz val="7"/>
        <rFont val="Times New Roman"/>
        <family val="1"/>
      </rPr>
      <t xml:space="preserve">       </t>
    </r>
  </si>
  <si>
    <r>
      <t>2.</t>
    </r>
    <r>
      <rPr>
        <sz val="7"/>
        <rFont val="Times New Roman"/>
        <family val="1"/>
      </rPr>
      <t xml:space="preserve">       </t>
    </r>
  </si>
  <si>
    <r>
      <t>3.</t>
    </r>
    <r>
      <rPr>
        <sz val="7"/>
        <rFont val="Times New Roman"/>
        <family val="1"/>
      </rPr>
      <t xml:space="preserve">       </t>
    </r>
  </si>
  <si>
    <r>
      <t>4.</t>
    </r>
    <r>
      <rPr>
        <sz val="7"/>
        <rFont val="Times New Roman"/>
        <family val="1"/>
      </rPr>
      <t xml:space="preserve">       </t>
    </r>
  </si>
  <si>
    <r>
      <t>5.</t>
    </r>
    <r>
      <rPr>
        <sz val="7"/>
        <rFont val="Times New Roman"/>
        <family val="1"/>
      </rPr>
      <t xml:space="preserve">    </t>
    </r>
  </si>
  <si>
    <t>แผนการฝึกอบรม</t>
  </si>
  <si>
    <r>
      <t>5.</t>
    </r>
    <r>
      <rPr>
        <sz val="7"/>
        <rFont val="Times New Roman"/>
        <family val="1"/>
      </rPr>
      <t xml:space="preserve">       </t>
    </r>
  </si>
  <si>
    <t>แผนกิจกรรมเพื่อส่งเสริมการอนุรักษ์พลังงาน</t>
  </si>
  <si>
    <r>
      <t>6.</t>
    </r>
    <r>
      <rPr>
        <sz val="7"/>
        <rFont val="Times New Roman"/>
        <family val="1"/>
      </rPr>
      <t xml:space="preserve">       </t>
    </r>
  </si>
  <si>
    <t>สรุปผลการตรวจสอบการปฎิบัติตามเป้าหมายอนุรักษ์พลังงาน</t>
  </si>
  <si>
    <t>ผลการติดตามการดำเนินการตามแผนฝึกอบรม</t>
  </si>
  <si>
    <t>ผลการติดตามการดำเนินการตามแผนกิจกรรมเพื่อส่งเสริมการอนุรักษ์พลังงาน</t>
  </si>
  <si>
    <r>
      <t>7.</t>
    </r>
    <r>
      <rPr>
        <sz val="7"/>
        <rFont val="Times New Roman"/>
        <family val="1"/>
      </rPr>
      <t xml:space="preserve">       </t>
    </r>
  </si>
  <si>
    <t>หมายเหตุ : กรณีโรงงานดำเนินการทบทวนภายหลังเดือน ธันวาคม ให้ระบุเพิ่มเติม</t>
  </si>
  <si>
    <t>ครั้งที่ ....</t>
  </si>
  <si>
    <r>
      <t>(ก)</t>
    </r>
    <r>
      <rPr>
        <sz val="7"/>
        <rFont val="CordiaUPC"/>
        <family val="2"/>
        <charset val="222"/>
      </rPr>
      <t xml:space="preserve">   </t>
    </r>
    <r>
      <rPr>
        <sz val="16"/>
        <rFont val="CordiaUPC"/>
        <family val="2"/>
        <charset val="222"/>
      </rPr>
      <t>…(ให้ระบุวิธีการเผยแพร่).….</t>
    </r>
  </si>
  <si>
    <r>
      <t>(ข)</t>
    </r>
    <r>
      <rPr>
        <sz val="7"/>
        <rFont val="CordiaUPC"/>
        <family val="2"/>
        <charset val="222"/>
      </rPr>
      <t xml:space="preserve">   </t>
    </r>
    <r>
      <rPr>
        <sz val="16"/>
        <rFont val="CordiaUPC"/>
        <family val="2"/>
        <charset val="222"/>
      </rPr>
      <t>……(ให้ระบุวิธีการเผยแพร่).…….</t>
    </r>
  </si>
  <si>
    <t>ปริมาณผลผลิตจริง</t>
  </si>
  <si>
    <t xml:space="preserve">                     [    ]  ผลิตสำรองกรณีฉุกเฉิน</t>
  </si>
  <si>
    <t xml:space="preserve">     [    ] ผลิตใช้เองภายในโรงงาน</t>
  </si>
  <si>
    <t xml:space="preserve">  [    ] ผลิตเพื่อจำหน่าย</t>
  </si>
  <si>
    <t xml:space="preserve">ข้อมูลการใช้เชื้อเพลิงในการผลิตไฟฟ้า </t>
  </si>
  <si>
    <t>(กิโลวัตต์ – ชั่วโมง)</t>
  </si>
  <si>
    <t>ไอน้ำที่จำหน่าย</t>
  </si>
  <si>
    <t>สำหรับจำหน่าย</t>
  </si>
  <si>
    <t xml:space="preserve">(1) ขนาดการใช้พลังงาน </t>
  </si>
  <si>
    <t>ข้อมูลหม้อแปลงไฟฟ้า ปี 2560</t>
  </si>
  <si>
    <t>ตารางข้อมูลการผลิตในรอบปี 2560</t>
  </si>
  <si>
    <t>ตาราง  ข้อมูลการใช้เชื้อเพลิงในการผลิตไฟฟ้าในรอบปี  2560</t>
  </si>
  <si>
    <t>ตารางสัดส่วนการใช้พลังงานไฟฟ้าแยกตามระบบปี 2560</t>
  </si>
  <si>
    <t>ตารางสัดส่วนการใช้พลังงานเชื้อเพลิงแยกตามระบบปี 2560</t>
  </si>
  <si>
    <t>ปริมาณปี 60</t>
  </si>
  <si>
    <t>สัดส่วนการใช้พลังงาน ปี 2560</t>
  </si>
  <si>
    <t>ปี 2560</t>
  </si>
  <si>
    <t>ตารางที่ 5.4 แผนการฝึกอบรมการอนุรักษ์พลังงาน ประจำปี 2561</t>
  </si>
  <si>
    <t>ตารางที่ 5.5 แผนกิจกรรมเพื่อส่งเสริมการอนุรักษ์พลังงาน ประจำปี 2561</t>
  </si>
  <si>
    <t>ตารางที่  8.1 การทบทวนการดำเนินงานการจัดการพลังงาน ประจำปี 2561</t>
  </si>
  <si>
    <t>เดือน..........................................พ.ศ.2562</t>
  </si>
  <si>
    <t>ตารางที่ 8.2 สรุปผลการทบทวน วิเคราะห์ และแก้ไขข้อบกพร่องของการจัดการพลังงาน ประจำปี 2561</t>
  </si>
  <si>
    <t>ข้อมูลระบบไฟฟ้า ปี 2561</t>
  </si>
  <si>
    <t>ข้อมูลผลผลิต ปี 2560 และ ปี 2561</t>
  </si>
  <si>
    <t>ข้อมูลปริมาณการใช้ไฟฟ้า ปี 2560 และ ปี 2561</t>
  </si>
  <si>
    <t>ข้อมูลปริมาณการใช้เชื้อเพลิง ปี 2560 และ ปี 2561</t>
  </si>
  <si>
    <t>ข้อมูลปริมาณการใช้เชื้อเพลิงในการผลิตไฟฟ้า ปี 2560 และ ปี 2561</t>
  </si>
  <si>
    <t>ข้อมูลสัดส่วนการใช้พลังงานไฟฟ้า ปี 2560 และ ปี 2561</t>
  </si>
  <si>
    <t>ข้อมูลสัดส่วนการใช้พลังงานความร้อน ปี 2560 และ ปี 2561</t>
  </si>
  <si>
    <t xml:space="preserve">     ปริมาณการผลิต ปี 2560</t>
  </si>
  <si>
    <t>ตารางปริมาณการผลิตจำแนกตามผลิตภัณฑ์ ปี 2560</t>
  </si>
  <si>
    <t xml:space="preserve">      รายละเอียดข้อมูลการผลิตในรอบปี 2560</t>
  </si>
  <si>
    <t>ปริมาณการผลิต ปี 2561</t>
  </si>
  <si>
    <t>ตารางปริมาณการผลิตจำแนกตามผลิตภัณฑ์ ปี  2561</t>
  </si>
  <si>
    <t>รายละเอียดข้อมูลการผลิตในรอบปี 2561</t>
  </si>
  <si>
    <t>ตารางข้อมูลการผลิตในรอบปี 2561</t>
  </si>
  <si>
    <t>ตารางข้อมูลการใช้ไฟฟ้าในรอบปี 2560</t>
  </si>
  <si>
    <r>
      <rPr>
        <b/>
        <sz val="16"/>
        <rFont val="Cordia New"/>
        <family val="2"/>
      </rPr>
      <t>ตาราง</t>
    </r>
    <r>
      <rPr>
        <sz val="16"/>
        <rFont val="Cordia New"/>
        <family val="2"/>
      </rPr>
      <t>ข้อมูลการใช้ไฟฟ้าในรอบปี 2561</t>
    </r>
  </si>
  <si>
    <t>ตารางข้อมูลการใช้เชื้อเพลิงและพลังงานหมุนเวียนในรอบปี 2560</t>
  </si>
  <si>
    <t>ตาราง  ข้อมูลการใช้เชื้อเพลิงและพลังงานหมุนเวียนในรอบปี 2561</t>
  </si>
  <si>
    <t>ตาราง  ข้อมูลการใช้เชื้อเพลิงในการผลิตไฟฟ้าในรอบปี  2561</t>
  </si>
  <si>
    <t>ตารางสัดส่วนการใช้พลังงานไฟฟ้าแยกตามระบบปี 2561</t>
  </si>
  <si>
    <t>ตารางสัดส่วนการใช้พลังงานเชื้อเพลิงแยกตามระบบปี 2561</t>
  </si>
  <si>
    <t>วันที่ ....../……....../ 2562</t>
  </si>
  <si>
    <t>ประจำปี 2561</t>
  </si>
  <si>
    <t>ส่งรายงาน ภายในมีนาคม ปี 2562</t>
  </si>
  <si>
    <t>ข้อมูลปริมาณการใช้ไฟฟ้า ปี 2560 และ 2561</t>
  </si>
  <si>
    <t>ข้อมูลปริมาณการใช้เชื้อเพลิง ปี 2560 และ 2561</t>
  </si>
  <si>
    <t>ข้อมูลปริมาณการใช้เชื้อเพลิงในการผลิตไฟฟ้า ปี 2560 และ 2561</t>
  </si>
  <si>
    <t>ข้อมูลสัดส่วนการใช้พลังงานไฟฟ้า ปี 2560 และ 2561</t>
  </si>
  <si>
    <t>ข้อมูลสัดส่วนการใช้พลังงานความร้อน ปี 2560 และ 2561</t>
  </si>
  <si>
    <t>ข้อมูลผลผลิต ปี 2560 และ 2561</t>
  </si>
  <si>
    <t>รูปที่ 4-1 กราฟแสดงข้อมูลเปรียบเทียบการใช้พลังงานไฟฟ้ารายเดือน ปี 2560 และ 2561</t>
  </si>
  <si>
    <t>รูปที่ 4-2 กราฟแสดงข้อมูลเปรียบเทียบการใช้พลังงานความร้อนจากเชื้อเพลิงรายเดือน ปี 2560 และ 2561</t>
  </si>
  <si>
    <t>รูปที่ 4-3 กราฟแสดงข้อมูลเปรียบเทียบการใช้พลังงานเชื้อเพลิงผลิตไฟฟ้ารายเดือน ปี 2560 และ 2561</t>
  </si>
  <si>
    <t>รูปที่ 4-4 กราฟแสดงข้อมูลเปรียบเทียบสัดส่วนการใช้พลังงานไฟฟ้า ปี 2560 และ 2561</t>
  </si>
  <si>
    <t>รูปที่ 4-5 กราฟแสดงข้อมูลเปรียบเทียบสัดส่วนการใช้พลังงานความร้อน ปี 2560 และ 2561</t>
  </si>
  <si>
    <t>สัดส่วนการใช้พลังงาน ปี 2561</t>
  </si>
  <si>
    <t>ปริมาณปี 61</t>
  </si>
  <si>
    <t>SEC ปี 2560</t>
  </si>
  <si>
    <t>ตารางที่ 4.1 ปริมาณการใช้พลังงานต่อหน่วยผลผลิตของ .................................................................ในรอบปี 2560 และ 2561</t>
  </si>
  <si>
    <r>
      <t>ตารางที่ 4.2</t>
    </r>
    <r>
      <rPr>
        <sz val="16"/>
        <rFont val="Cordia New"/>
        <family val="2"/>
      </rPr>
      <t xml:space="preserve"> แบบบันทึกข้อมูลการใช้พลังงานไฟฟ้าที่มีนัยสำคัญของเครื่องจักร/อุปกรณ์หลัก ปี 2560</t>
    </r>
  </si>
  <si>
    <t>2. อัตราค่าไฟฟ้าเฉลี่ย .............................. บาท/กิโลวัตต์-ชั่วโมง (ปี 2560)</t>
  </si>
  <si>
    <t>3. อัตราค่าเชื้อเพลิง ................................ บาท/(ระบุหน่วย) (ปี 2560)</t>
  </si>
  <si>
    <t xml:space="preserve">รูปที่ 4-8 กราฟแสดงข้อมูลเปรียบเทียบค่า SEC ของผลิตภัณฑ์ ปี 2560 และ 2561
</t>
  </si>
  <si>
    <r>
      <rPr>
        <b/>
        <sz val="16"/>
        <rFont val="Cordia New"/>
        <family val="2"/>
      </rPr>
      <t>ตารางที่</t>
    </r>
    <r>
      <rPr>
        <sz val="16"/>
        <rFont val="Cordia New"/>
        <family val="2"/>
      </rPr>
      <t xml:space="preserve"> </t>
    </r>
    <r>
      <rPr>
        <b/>
        <sz val="16"/>
        <rFont val="Cordia New"/>
        <family val="2"/>
      </rPr>
      <t>4.1.1</t>
    </r>
    <r>
      <rPr>
        <sz val="16"/>
        <rFont val="Cordia New"/>
        <family val="2"/>
      </rPr>
      <t xml:space="preserve"> ปริมาณการใช้พลังงานต่อหน่วยผลผลิตของ </t>
    </r>
    <r>
      <rPr>
        <sz val="16"/>
        <color indexed="12"/>
        <rFont val="Cordia New"/>
        <family val="2"/>
      </rPr>
      <t>.................................................................</t>
    </r>
    <r>
      <rPr>
        <sz val="16"/>
        <color indexed="10"/>
        <rFont val="Cordia New"/>
        <family val="2"/>
      </rPr>
      <t>ในรอบปี 2560 และ 2561</t>
    </r>
  </si>
  <si>
    <t>รูปที่ 4-8 (ข) กราฟแสดงข้อมูลเปรียบเทียบค่า SEC ของผลิตภัณฑ์ ปี 2560 และ 2561</t>
  </si>
  <si>
    <r>
      <rPr>
        <b/>
        <sz val="16"/>
        <rFont val="Cordia New"/>
        <family val="2"/>
      </rPr>
      <t>ตารางที่</t>
    </r>
    <r>
      <rPr>
        <sz val="16"/>
        <rFont val="Cordia New"/>
        <family val="2"/>
      </rPr>
      <t xml:space="preserve"> </t>
    </r>
    <r>
      <rPr>
        <b/>
        <sz val="16"/>
        <rFont val="Cordia New"/>
        <family val="2"/>
      </rPr>
      <t>4.1.2</t>
    </r>
    <r>
      <rPr>
        <sz val="16"/>
        <rFont val="Cordia New"/>
        <family val="2"/>
      </rPr>
      <t xml:space="preserve"> ปริมาณการใช้พลังงานต่อหน่วยผลผลิตของ </t>
    </r>
    <r>
      <rPr>
        <sz val="16"/>
        <color indexed="12"/>
        <rFont val="Cordia New"/>
        <family val="2"/>
      </rPr>
      <t>.................................................................</t>
    </r>
    <r>
      <rPr>
        <sz val="16"/>
        <color indexed="10"/>
        <rFont val="Cordia New"/>
        <family val="2"/>
      </rPr>
      <t>ในรอบปี 2560 และ 2561</t>
    </r>
  </si>
  <si>
    <t xml:space="preserve">รูปที่ 4-8 (ข) กราฟแสดงข้อมูลเปรียบเทียบค่า SEC ของผลิตภัณฑ์ ปี 2560 และ 2561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</si>
</sst>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ดดด\ bb"/>
    <numFmt numFmtId="167" formatCode="0.0"/>
    <numFmt numFmtId="168" formatCode="_(* #,##0_);_(* \(#,##0\);_(* \-??_);_(@_)"/>
    <numFmt numFmtId="169" formatCode="#,##0\ ;&quot; (&quot;#,##0\);&quot; -&quot;#\ ;@\ "/>
    <numFmt numFmtId="170" formatCode="[$-101041E]d\ mmmm\ yyyy;@"/>
    <numFmt numFmtId="171" formatCode="#,##0.000"/>
  </numFmts>
  <fonts count="145">
    <font>
      <sz val="10"/>
      <name val="Arial"/>
    </font>
    <font>
      <sz val="10"/>
      <name val="Arial"/>
      <family val="2"/>
    </font>
    <font>
      <sz val="11"/>
      <name val="Calibri"/>
      <family val="2"/>
    </font>
    <font>
      <b/>
      <sz val="14"/>
      <name val="Cordia New"/>
      <family val="2"/>
    </font>
    <font>
      <b/>
      <sz val="20"/>
      <name val="CordiaUPC"/>
      <family val="2"/>
      <charset val="222"/>
    </font>
    <font>
      <b/>
      <sz val="36"/>
      <name val="CordiaUPC"/>
      <family val="2"/>
      <charset val="222"/>
    </font>
    <font>
      <b/>
      <sz val="26"/>
      <name val="CordiaUPC"/>
      <family val="2"/>
      <charset val="222"/>
    </font>
    <font>
      <b/>
      <sz val="16"/>
      <name val="CordiaUPC"/>
      <family val="2"/>
      <charset val="222"/>
    </font>
    <font>
      <b/>
      <sz val="14"/>
      <name val="CordiaUPC"/>
      <family val="2"/>
      <charset val="222"/>
    </font>
    <font>
      <sz val="10"/>
      <name val="Times New Roman"/>
      <family val="1"/>
    </font>
    <font>
      <b/>
      <u/>
      <sz val="22"/>
      <name val="CordiaUPC"/>
      <family val="2"/>
      <charset val="222"/>
    </font>
    <font>
      <b/>
      <sz val="18"/>
      <name val="CordiaUPC"/>
      <family val="2"/>
      <charset val="222"/>
    </font>
    <font>
      <b/>
      <sz val="7"/>
      <name val="Times New Roman"/>
      <family val="1"/>
    </font>
    <font>
      <sz val="16"/>
      <name val="CordiaUPC"/>
      <family val="2"/>
      <charset val="222"/>
    </font>
    <font>
      <sz val="16"/>
      <name val="Calibri"/>
      <family val="2"/>
    </font>
    <font>
      <sz val="8"/>
      <name val="Arial"/>
      <family val="2"/>
    </font>
    <font>
      <b/>
      <sz val="24"/>
      <name val="CordiaUPC"/>
      <family val="2"/>
      <charset val="222"/>
    </font>
    <font>
      <sz val="20"/>
      <name val="CordiaUPC"/>
      <family val="2"/>
      <charset val="222"/>
    </font>
    <font>
      <sz val="14"/>
      <name val="CordiaUPC"/>
      <family val="2"/>
      <charset val="222"/>
    </font>
    <font>
      <b/>
      <sz val="12"/>
      <name val="CordiaUPC"/>
      <family val="2"/>
      <charset val="222"/>
    </font>
    <font>
      <sz val="12"/>
      <name val="CordiaUPC"/>
      <family val="2"/>
      <charset val="222"/>
    </font>
    <font>
      <b/>
      <sz val="22"/>
      <name val="Cordia New"/>
      <family val="2"/>
    </font>
    <font>
      <b/>
      <u/>
      <sz val="20"/>
      <name val="CordiaUPC"/>
      <family val="2"/>
      <charset val="222"/>
    </font>
    <font>
      <b/>
      <sz val="16"/>
      <name val="Cordia New"/>
      <family val="2"/>
    </font>
    <font>
      <b/>
      <sz val="22"/>
      <color indexed="22"/>
      <name val="CordiaUPC"/>
      <family val="2"/>
      <charset val="222"/>
    </font>
    <font>
      <sz val="16"/>
      <name val="Cordia New"/>
      <family val="2"/>
    </font>
    <font>
      <sz val="14"/>
      <name val="Cordia New"/>
      <family val="2"/>
    </font>
    <font>
      <sz val="7"/>
      <name val="Times New Roman"/>
      <family val="1"/>
    </font>
    <font>
      <b/>
      <sz val="9"/>
      <name val="CordiaUPC"/>
      <family val="2"/>
      <charset val="222"/>
    </font>
    <font>
      <b/>
      <sz val="12"/>
      <name val="Cordia New"/>
      <family val="2"/>
    </font>
    <font>
      <sz val="9"/>
      <name val="Cordia New"/>
      <family val="2"/>
    </font>
    <font>
      <sz val="12"/>
      <name val="Cordia New"/>
      <family val="2"/>
    </font>
    <font>
      <sz val="12"/>
      <name val="Symbol"/>
      <family val="1"/>
      <charset val="2"/>
    </font>
    <font>
      <b/>
      <sz val="12"/>
      <color indexed="8"/>
      <name val="Cordia New"/>
      <family val="2"/>
    </font>
    <font>
      <sz val="12"/>
      <color indexed="8"/>
      <name val="Cordia New"/>
      <family val="2"/>
    </font>
    <font>
      <sz val="14"/>
      <color indexed="8"/>
      <name val="Cordia New"/>
      <family val="2"/>
    </font>
    <font>
      <sz val="11"/>
      <name val="Symbol"/>
      <family val="1"/>
      <charset val="2"/>
    </font>
    <font>
      <sz val="11"/>
      <name val="EucrosiaUPC"/>
      <family val="1"/>
      <charset val="222"/>
    </font>
    <font>
      <sz val="14"/>
      <color indexed="63"/>
      <name val="Cordia New"/>
      <family val="2"/>
    </font>
    <font>
      <vertAlign val="superscript"/>
      <sz val="16"/>
      <name val="Cordia New"/>
      <family val="2"/>
    </font>
    <font>
      <b/>
      <sz val="13"/>
      <color indexed="8"/>
      <name val="Cordia New"/>
      <family val="2"/>
    </font>
    <font>
      <b/>
      <sz val="11"/>
      <name val="Cordia New"/>
      <family val="2"/>
    </font>
    <font>
      <sz val="10"/>
      <name val="CordiaUPC"/>
      <family val="2"/>
      <charset val="222"/>
    </font>
    <font>
      <b/>
      <sz val="20"/>
      <name val="Cordia New"/>
      <family val="2"/>
    </font>
    <font>
      <sz val="22"/>
      <name val="Cordia New"/>
      <family val="2"/>
    </font>
    <font>
      <b/>
      <sz val="14"/>
      <color indexed="8"/>
      <name val="Cordia New"/>
      <family val="2"/>
    </font>
    <font>
      <sz val="8"/>
      <name val="Cordia New"/>
      <family val="2"/>
    </font>
    <font>
      <sz val="6"/>
      <name val="Cordia New"/>
      <family val="2"/>
    </font>
    <font>
      <b/>
      <sz val="7"/>
      <name val="CordiaUPC"/>
      <family val="2"/>
      <charset val="222"/>
    </font>
    <font>
      <b/>
      <u/>
      <sz val="18"/>
      <name val="CordiaUPC"/>
      <family val="2"/>
      <charset val="222"/>
    </font>
    <font>
      <sz val="14"/>
      <color indexed="12"/>
      <name val="CordiaUPC"/>
      <family val="2"/>
      <charset val="222"/>
    </font>
    <font>
      <sz val="10"/>
      <name val="Cordia New"/>
      <family val="2"/>
    </font>
    <font>
      <sz val="16"/>
      <color indexed="12"/>
      <name val="Cordia New"/>
      <family val="2"/>
    </font>
    <font>
      <u/>
      <sz val="16"/>
      <name val="Cordia New"/>
      <family val="2"/>
    </font>
    <font>
      <sz val="14"/>
      <color indexed="12"/>
      <name val="Cordia New"/>
      <family val="2"/>
    </font>
    <font>
      <sz val="10"/>
      <name val="Arial"/>
      <family val="2"/>
    </font>
    <font>
      <b/>
      <sz val="22"/>
      <color indexed="18"/>
      <name val="CordiaUPC"/>
      <family val="2"/>
      <charset val="222"/>
    </font>
    <font>
      <b/>
      <sz val="20"/>
      <color indexed="18"/>
      <name val="CordiaUPC"/>
      <family val="2"/>
      <charset val="222"/>
    </font>
    <font>
      <b/>
      <sz val="22"/>
      <color indexed="18"/>
      <name val="Cordia New"/>
      <family val="2"/>
    </font>
    <font>
      <b/>
      <sz val="16"/>
      <color indexed="18"/>
      <name val="Cordia New"/>
      <family val="2"/>
    </font>
    <font>
      <sz val="10"/>
      <color indexed="18"/>
      <name val="Arial"/>
      <family val="2"/>
    </font>
    <font>
      <sz val="16"/>
      <color indexed="18"/>
      <name val="Cordia New"/>
      <family val="2"/>
    </font>
    <font>
      <b/>
      <i/>
      <sz val="16"/>
      <name val="CordiaUPC"/>
      <family val="2"/>
      <charset val="222"/>
    </font>
    <font>
      <sz val="12"/>
      <name val="Browallia New"/>
      <family val="2"/>
    </font>
    <font>
      <sz val="14"/>
      <name val="AngsanaUPC"/>
      <family val="1"/>
      <charset val="222"/>
    </font>
    <font>
      <sz val="14"/>
      <name val="Angsana New"/>
      <family val="1"/>
    </font>
    <font>
      <b/>
      <sz val="14"/>
      <name val="Angsana New"/>
      <family val="1"/>
    </font>
    <font>
      <sz val="16"/>
      <name val="Cordia New"/>
      <family val="2"/>
      <charset val="222"/>
    </font>
    <font>
      <sz val="14"/>
      <name val="Cordia New"/>
      <family val="2"/>
    </font>
    <font>
      <sz val="10"/>
      <name val="Arial"/>
      <family val="2"/>
      <charset val="222"/>
    </font>
    <font>
      <b/>
      <sz val="14"/>
      <name val="AngsanaUPC"/>
      <family val="1"/>
      <charset val="222"/>
    </font>
    <font>
      <sz val="12"/>
      <name val="Arial"/>
      <family val="2"/>
    </font>
    <font>
      <b/>
      <sz val="12"/>
      <name val="Arial"/>
      <family val="2"/>
    </font>
    <font>
      <sz val="16"/>
      <color indexed="12"/>
      <name val="CordiaUPC"/>
      <family val="2"/>
      <charset val="222"/>
    </font>
    <font>
      <sz val="12"/>
      <color indexed="12"/>
      <name val="Cordia New"/>
      <family val="2"/>
      <charset val="222"/>
    </font>
    <font>
      <sz val="12"/>
      <color indexed="12"/>
      <name val="Cordia New"/>
      <family val="2"/>
    </font>
    <font>
      <sz val="16"/>
      <color indexed="10"/>
      <name val="CordiaUPC"/>
      <family val="2"/>
      <charset val="222"/>
    </font>
    <font>
      <sz val="16"/>
      <color indexed="10"/>
      <name val="Cordia New"/>
      <family val="2"/>
    </font>
    <font>
      <sz val="10"/>
      <name val="Arial"/>
      <family val="2"/>
    </font>
    <font>
      <b/>
      <sz val="14"/>
      <name val="Browallia New"/>
      <family val="2"/>
    </font>
    <font>
      <sz val="14"/>
      <name val="Browallia New"/>
      <family val="2"/>
    </font>
    <font>
      <sz val="10"/>
      <name val="Tahoma"/>
      <family val="2"/>
    </font>
    <font>
      <b/>
      <sz val="16"/>
      <name val="Browallia New"/>
      <family val="2"/>
    </font>
    <font>
      <sz val="16"/>
      <name val="Browallia New"/>
      <family val="2"/>
    </font>
    <font>
      <b/>
      <sz val="16"/>
      <color indexed="10"/>
      <name val="Browallia New"/>
      <family val="2"/>
    </font>
    <font>
      <b/>
      <sz val="14"/>
      <color indexed="10"/>
      <name val="CordiaUPC"/>
      <family val="2"/>
      <charset val="222"/>
    </font>
    <font>
      <u/>
      <sz val="14"/>
      <name val="CordiaUPC"/>
      <family val="2"/>
      <charset val="222"/>
    </font>
    <font>
      <b/>
      <sz val="16"/>
      <color indexed="8"/>
      <name val="CordiaUPC"/>
      <family val="2"/>
    </font>
    <font>
      <sz val="16"/>
      <color indexed="8"/>
      <name val="CordiaUPC"/>
      <family val="2"/>
    </font>
    <font>
      <sz val="16"/>
      <name val="CordiaUPC"/>
      <family val="2"/>
    </font>
    <font>
      <sz val="12"/>
      <color indexed="8"/>
      <name val="CordiaUPC"/>
      <family val="2"/>
    </font>
    <font>
      <sz val="16"/>
      <color indexed="60"/>
      <name val="CordiaUPC"/>
      <family val="2"/>
      <charset val="222"/>
    </font>
    <font>
      <sz val="18"/>
      <color indexed="18"/>
      <name val="Cordia New"/>
      <family val="2"/>
    </font>
    <font>
      <b/>
      <sz val="24"/>
      <name val="Cordia New"/>
      <family val="2"/>
    </font>
    <font>
      <sz val="9"/>
      <name val="Arial"/>
      <family val="2"/>
    </font>
    <font>
      <sz val="14"/>
      <color indexed="8"/>
      <name val="CordiaUPC"/>
      <family val="2"/>
      <charset val="222"/>
    </font>
    <font>
      <b/>
      <sz val="15"/>
      <name val="CordiaUPC"/>
      <family val="2"/>
      <charset val="222"/>
    </font>
    <font>
      <b/>
      <sz val="14"/>
      <color indexed="8"/>
      <name val="CordiaUPC"/>
      <family val="2"/>
      <charset val="222"/>
    </font>
    <font>
      <sz val="15"/>
      <color indexed="8"/>
      <name val="CordiaUPC"/>
      <family val="2"/>
      <charset val="222"/>
    </font>
    <font>
      <sz val="13"/>
      <color indexed="8"/>
      <name val="CordiaUPC"/>
      <family val="2"/>
      <charset val="222"/>
    </font>
    <font>
      <b/>
      <sz val="15"/>
      <color indexed="8"/>
      <name val="CordiaUPC"/>
      <family val="2"/>
      <charset val="222"/>
    </font>
    <font>
      <sz val="18"/>
      <name val="Cordia New"/>
      <family val="2"/>
    </font>
    <font>
      <sz val="18"/>
      <name val="CordiaUPC"/>
      <family val="2"/>
      <charset val="222"/>
    </font>
    <font>
      <b/>
      <sz val="18"/>
      <name val="Cordia New"/>
      <family val="2"/>
    </font>
    <font>
      <sz val="4"/>
      <name val="CordiaUPC"/>
      <family val="2"/>
      <charset val="222"/>
    </font>
    <font>
      <sz val="4"/>
      <color indexed="12"/>
      <name val="CordiaUPC"/>
      <family val="2"/>
      <charset val="222"/>
    </font>
    <font>
      <sz val="2"/>
      <name val="CordiaUPC"/>
      <family val="2"/>
      <charset val="222"/>
    </font>
    <font>
      <sz val="2"/>
      <color indexed="12"/>
      <name val="CordiaUPC"/>
      <family val="2"/>
      <charset val="222"/>
    </font>
    <font>
      <b/>
      <sz val="32"/>
      <name val="CordiaUPC"/>
      <family val="2"/>
      <charset val="222"/>
    </font>
    <font>
      <sz val="7"/>
      <name val="CordiaUPC"/>
      <family val="2"/>
      <charset val="222"/>
    </font>
    <font>
      <b/>
      <sz val="16"/>
      <color indexed="22"/>
      <name val="Cordia New"/>
      <family val="2"/>
    </font>
    <font>
      <b/>
      <sz val="8"/>
      <color indexed="22"/>
      <name val="Cordia New"/>
      <family val="2"/>
    </font>
    <font>
      <sz val="15"/>
      <name val="Cordia New"/>
      <family val="2"/>
    </font>
    <font>
      <sz val="14"/>
      <color indexed="60"/>
      <name val="Cordia New"/>
      <family val="2"/>
    </font>
    <font>
      <sz val="6"/>
      <name val="CordiaUPC"/>
      <family val="2"/>
      <charset val="222"/>
    </font>
    <font>
      <b/>
      <sz val="6"/>
      <color indexed="10"/>
      <name val="CordiaUPC"/>
      <family val="2"/>
      <charset val="222"/>
    </font>
    <font>
      <sz val="7"/>
      <name val="Cordia New"/>
      <family val="2"/>
    </font>
    <font>
      <b/>
      <sz val="10"/>
      <name val="Cordia New"/>
      <family val="2"/>
    </font>
    <font>
      <b/>
      <sz val="6"/>
      <name val="Cordia New"/>
      <family val="2"/>
    </font>
    <font>
      <sz val="4"/>
      <name val="Cordia New"/>
      <family val="2"/>
    </font>
    <font>
      <sz val="4"/>
      <color indexed="12"/>
      <name val="Cordia New"/>
      <family val="2"/>
    </font>
    <font>
      <sz val="4"/>
      <name val="Arial"/>
      <family val="2"/>
    </font>
    <font>
      <sz val="11"/>
      <name val="Angsana New"/>
      <family val="1"/>
    </font>
    <font>
      <u/>
      <sz val="14"/>
      <color indexed="12"/>
      <name val="CordiaUPC"/>
      <family val="2"/>
      <charset val="222"/>
    </font>
    <font>
      <sz val="20"/>
      <name val="Times New Roman"/>
      <family val="1"/>
    </font>
    <font>
      <sz val="20"/>
      <name val="Cordia New"/>
      <family val="2"/>
    </font>
    <font>
      <sz val="11"/>
      <color indexed="8"/>
      <name val="Tahoma"/>
      <family val="2"/>
      <charset val="222"/>
    </font>
    <font>
      <sz val="11"/>
      <color indexed="8"/>
      <name val="Calibri"/>
      <family val="2"/>
    </font>
    <font>
      <sz val="10"/>
      <color indexed="8"/>
      <name val="Tahoma"/>
      <family val="2"/>
    </font>
    <font>
      <sz val="10"/>
      <color indexed="8"/>
      <name val="Arial"/>
      <family val="2"/>
    </font>
    <font>
      <sz val="14"/>
      <color indexed="8"/>
      <name val="CordiaUPC"/>
      <family val="2"/>
    </font>
    <font>
      <sz val="11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charset val="222"/>
      <scheme val="minor"/>
    </font>
    <font>
      <u/>
      <sz val="10"/>
      <color theme="10"/>
      <name val="Arial"/>
      <family val="2"/>
    </font>
    <font>
      <sz val="10"/>
      <color rgb="FFFF0000"/>
      <name val="Arial"/>
      <family val="2"/>
    </font>
    <font>
      <sz val="11"/>
      <color rgb="FFFF0000"/>
      <name val="Angsana New"/>
      <family val="1"/>
    </font>
    <font>
      <sz val="10"/>
      <color rgb="FFFF0000"/>
      <name val="Cordia New"/>
      <family val="2"/>
    </font>
    <font>
      <b/>
      <sz val="16"/>
      <color rgb="FFFF0000"/>
      <name val="CordiaUPC"/>
      <family val="2"/>
      <charset val="222"/>
    </font>
    <font>
      <b/>
      <sz val="16"/>
      <color rgb="FFFF0000"/>
      <name val="Cordia New"/>
      <family val="2"/>
    </font>
    <font>
      <b/>
      <sz val="18"/>
      <color rgb="FFFF0000"/>
      <name val="Cordia New"/>
      <family val="2"/>
    </font>
    <font>
      <sz val="14"/>
      <color rgb="FFFF0000"/>
      <name val="Arial"/>
      <family val="2"/>
    </font>
    <font>
      <sz val="16"/>
      <color rgb="FFFF0000"/>
      <name val="Cordia New"/>
      <family val="2"/>
    </font>
    <font>
      <sz val="8"/>
      <color rgb="FF000000"/>
      <name val="Tahoma"/>
      <family val="2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13"/>
        <bgColor indexed="64"/>
      </patternFill>
    </fill>
    <fill>
      <patternFill patternType="lightTrellis">
        <bgColor indexed="22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2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thin">
        <color indexed="8"/>
      </left>
      <right/>
      <top style="thick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ck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ck">
        <color indexed="8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/>
      <bottom/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ck">
        <color indexed="8"/>
      </bottom>
      <diagonal/>
    </border>
    <border>
      <left/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ashed">
        <color indexed="8"/>
      </bottom>
      <diagonal/>
    </border>
    <border>
      <left/>
      <right style="medium">
        <color indexed="8"/>
      </right>
      <top/>
      <bottom style="dashed">
        <color indexed="8"/>
      </bottom>
      <diagonal/>
    </border>
    <border>
      <left/>
      <right/>
      <top/>
      <bottom style="dashed">
        <color indexed="8"/>
      </bottom>
      <diagonal/>
    </border>
    <border>
      <left style="medium">
        <color indexed="64"/>
      </left>
      <right style="medium">
        <color indexed="64"/>
      </right>
      <top style="dashed">
        <color indexed="8"/>
      </top>
      <bottom style="dashed">
        <color indexed="8"/>
      </bottom>
      <diagonal/>
    </border>
    <border>
      <left/>
      <right style="medium">
        <color indexed="8"/>
      </right>
      <top style="dashed">
        <color indexed="8"/>
      </top>
      <bottom style="dashed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/>
      <top/>
      <bottom style="medium">
        <color indexed="8"/>
      </bottom>
      <diagonal/>
    </border>
    <border>
      <left style="medium">
        <color indexed="64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/>
      <diagonal/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/>
      <right/>
      <top/>
      <bottom style="thick">
        <color indexed="8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/>
      <diagonal/>
    </border>
    <border>
      <left style="thick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 style="thick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8"/>
      </left>
      <right/>
      <top style="thin">
        <color indexed="8"/>
      </top>
      <bottom style="thick">
        <color indexed="8"/>
      </bottom>
      <diagonal/>
    </border>
    <border>
      <left style="thick">
        <color indexed="8"/>
      </left>
      <right/>
      <top style="thick">
        <color indexed="8"/>
      </top>
      <bottom/>
      <diagonal/>
    </border>
    <border>
      <left style="thick">
        <color indexed="8"/>
      </left>
      <right/>
      <top/>
      <bottom/>
      <diagonal/>
    </border>
    <border>
      <left style="thick">
        <color indexed="8"/>
      </left>
      <right/>
      <top/>
      <bottom style="medium">
        <color indexed="8"/>
      </bottom>
      <diagonal/>
    </border>
    <border>
      <left/>
      <right style="thin">
        <color indexed="8"/>
      </right>
      <top style="thick">
        <color indexed="8"/>
      </top>
      <bottom/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ck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ck">
        <color indexed="8"/>
      </left>
      <right/>
      <top/>
      <bottom style="thick">
        <color indexed="8"/>
      </bottom>
      <diagonal/>
    </border>
    <border>
      <left/>
      <right style="thin">
        <color indexed="8"/>
      </right>
      <top/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/>
      <top style="thin">
        <color indexed="8"/>
      </top>
      <bottom/>
      <diagonal/>
    </border>
    <border>
      <left style="thick">
        <color indexed="8"/>
      </left>
      <right/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</borders>
  <cellStyleXfs count="101">
    <xf numFmtId="0" fontId="0" fillId="0" borderId="0"/>
    <xf numFmtId="43" fontId="1" fillId="0" borderId="0" applyFont="0" applyFill="0" applyBorder="0" applyAlignment="0" applyProtection="0"/>
    <xf numFmtId="43" fontId="126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27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35" fillId="0" borderId="0" applyNumberFormat="0" applyFill="0" applyBorder="0" applyAlignment="0" applyProtection="0">
      <alignment vertical="top"/>
      <protection locked="0"/>
    </xf>
    <xf numFmtId="0" fontId="135" fillId="0" borderId="0" applyNumberFormat="0" applyFill="0" applyBorder="0" applyAlignment="0" applyProtection="0">
      <alignment vertical="top"/>
      <protection locked="0"/>
    </xf>
    <xf numFmtId="0" fontId="7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6" fillId="0" borderId="0"/>
    <xf numFmtId="0" fontId="1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28" fillId="0" borderId="0"/>
    <xf numFmtId="0" fontId="1" fillId="0" borderId="0"/>
    <xf numFmtId="0" fontId="1" fillId="0" borderId="0"/>
    <xf numFmtId="0" fontId="1" fillId="0" borderId="0"/>
    <xf numFmtId="0" fontId="134" fillId="0" borderId="0"/>
    <xf numFmtId="0" fontId="8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7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8" fillId="0" borderId="0" applyFont="0" applyFill="0" applyBorder="0" applyAlignment="0" applyProtection="0"/>
    <xf numFmtId="43" fontId="126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29" fillId="0" borderId="0" applyFont="0" applyFill="0" applyBorder="0" applyAlignment="0" applyProtection="0"/>
    <xf numFmtId="0" fontId="134" fillId="0" borderId="0"/>
    <xf numFmtId="0" fontId="7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8" fillId="0" borderId="0"/>
    <xf numFmtId="0" fontId="134" fillId="0" borderId="0"/>
    <xf numFmtId="0" fontId="134" fillId="0" borderId="0"/>
    <xf numFmtId="0" fontId="134" fillId="0" borderId="0"/>
    <xf numFmtId="0" fontId="134" fillId="0" borderId="0"/>
    <xf numFmtId="0" fontId="1" fillId="0" borderId="0"/>
    <xf numFmtId="0" fontId="1" fillId="0" borderId="0"/>
    <xf numFmtId="0" fontId="129" fillId="0" borderId="0">
      <alignment vertical="top"/>
    </xf>
    <xf numFmtId="0" fontId="1" fillId="0" borderId="0"/>
    <xf numFmtId="0" fontId="1" fillId="0" borderId="0"/>
    <xf numFmtId="0" fontId="134" fillId="0" borderId="0"/>
    <xf numFmtId="0" fontId="1" fillId="0" borderId="0"/>
    <xf numFmtId="0" fontId="129" fillId="0" borderId="0">
      <alignment vertical="top"/>
    </xf>
    <xf numFmtId="0" fontId="129" fillId="0" borderId="0">
      <alignment vertical="top"/>
    </xf>
    <xf numFmtId="0" fontId="134" fillId="0" borderId="0"/>
    <xf numFmtId="0" fontId="68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8" fillId="0" borderId="0"/>
  </cellStyleXfs>
  <cellXfs count="1361">
    <xf numFmtId="0" fontId="0" fillId="0" borderId="0" xfId="0"/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13" fillId="0" borderId="0" xfId="0" applyFont="1" applyAlignment="1">
      <alignment horizontal="center"/>
    </xf>
    <xf numFmtId="0" fontId="13" fillId="0" borderId="0" xfId="0" applyFont="1" applyAlignment="1"/>
    <xf numFmtId="0" fontId="13" fillId="0" borderId="0" xfId="0" applyFont="1" applyAlignment="1">
      <alignment horizontal="left"/>
    </xf>
    <xf numFmtId="0" fontId="11" fillId="0" borderId="0" xfId="0" applyFont="1" applyAlignment="1"/>
    <xf numFmtId="0" fontId="18" fillId="0" borderId="0" xfId="0" applyFont="1" applyAlignment="1">
      <alignment horizontal="justify"/>
    </xf>
    <xf numFmtId="0" fontId="18" fillId="0" borderId="0" xfId="0" applyFont="1" applyAlignment="1">
      <alignment horizontal="left"/>
    </xf>
    <xf numFmtId="0" fontId="19" fillId="0" borderId="0" xfId="0" applyFont="1"/>
    <xf numFmtId="0" fontId="7" fillId="0" borderId="0" xfId="0" applyFont="1" applyAlignment="1">
      <alignment horizontal="justify"/>
    </xf>
    <xf numFmtId="0" fontId="0" fillId="0" borderId="0" xfId="0" applyBorder="1"/>
    <xf numFmtId="0" fontId="18" fillId="0" borderId="0" xfId="0" applyFont="1" applyBorder="1" applyAlignment="1">
      <alignment vertical="top" wrapText="1"/>
    </xf>
    <xf numFmtId="0" fontId="18" fillId="0" borderId="0" xfId="0" applyFont="1" applyBorder="1" applyAlignment="1">
      <alignment horizontal="left" vertical="top" wrapText="1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20" fillId="0" borderId="0" xfId="0" applyFont="1" applyBorder="1" applyAlignment="1">
      <alignment horizontal="left"/>
    </xf>
    <xf numFmtId="0" fontId="20" fillId="0" borderId="4" xfId="0" applyFont="1" applyBorder="1" applyAlignment="1">
      <alignment horizontal="left"/>
    </xf>
    <xf numFmtId="0" fontId="18" fillId="0" borderId="0" xfId="0" applyFont="1"/>
    <xf numFmtId="0" fontId="22" fillId="0" borderId="0" xfId="0" applyFont="1"/>
    <xf numFmtId="0" fontId="13" fillId="0" borderId="0" xfId="0" applyFont="1" applyAlignment="1">
      <alignment wrapText="1"/>
    </xf>
    <xf numFmtId="0" fontId="23" fillId="0" borderId="0" xfId="0" applyFont="1" applyAlignment="1">
      <alignment horizontal="left"/>
    </xf>
    <xf numFmtId="0" fontId="23" fillId="0" borderId="0" xfId="0" applyFont="1" applyAlignment="1"/>
    <xf numFmtId="0" fontId="26" fillId="0" borderId="0" xfId="0" applyFont="1" applyAlignment="1">
      <alignment horizontal="justify"/>
    </xf>
    <xf numFmtId="0" fontId="21" fillId="0" borderId="0" xfId="0" applyFont="1" applyAlignment="1">
      <alignment horizontal="center"/>
    </xf>
    <xf numFmtId="0" fontId="13" fillId="0" borderId="0" xfId="0" applyFont="1" applyAlignment="1">
      <alignment horizontal="justify"/>
    </xf>
    <xf numFmtId="0" fontId="25" fillId="0" borderId="0" xfId="0" applyFont="1"/>
    <xf numFmtId="0" fontId="25" fillId="0" borderId="0" xfId="0" applyFont="1" applyAlignment="1">
      <alignment horizontal="justify"/>
    </xf>
    <xf numFmtId="0" fontId="28" fillId="0" borderId="0" xfId="0" applyFont="1" applyAlignment="1">
      <alignment horizontal="justify"/>
    </xf>
    <xf numFmtId="0" fontId="25" fillId="0" borderId="0" xfId="0" applyFont="1" applyAlignment="1">
      <alignment horizontal="center"/>
    </xf>
    <xf numFmtId="0" fontId="7" fillId="0" borderId="0" xfId="0" applyFont="1" applyAlignment="1"/>
    <xf numFmtId="0" fontId="25" fillId="0" borderId="0" xfId="0" applyFont="1" applyAlignment="1"/>
    <xf numFmtId="0" fontId="23" fillId="0" borderId="0" xfId="0" applyFont="1" applyAlignment="1">
      <alignment horizontal="justify"/>
    </xf>
    <xf numFmtId="0" fontId="23" fillId="0" borderId="0" xfId="0" applyFont="1"/>
    <xf numFmtId="0" fontId="2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6" fillId="2" borderId="5" xfId="0" applyFont="1" applyFill="1" applyBorder="1" applyAlignment="1">
      <alignment horizontal="center" wrapText="1"/>
    </xf>
    <xf numFmtId="0" fontId="29" fillId="0" borderId="0" xfId="0" applyFont="1"/>
    <xf numFmtId="0" fontId="31" fillId="0" borderId="0" xfId="0" applyFont="1" applyAlignment="1">
      <alignment horizontal="left"/>
    </xf>
    <xf numFmtId="0" fontId="23" fillId="0" borderId="0" xfId="0" applyFont="1" applyAlignment="1">
      <alignment horizontal="left" indent="8"/>
    </xf>
    <xf numFmtId="0" fontId="33" fillId="0" borderId="0" xfId="0" applyFont="1"/>
    <xf numFmtId="0" fontId="13" fillId="0" borderId="0" xfId="0" applyFont="1" applyAlignment="1">
      <alignment horizontal="left" wrapText="1"/>
    </xf>
    <xf numFmtId="0" fontId="30" fillId="0" borderId="0" xfId="0" applyFont="1"/>
    <xf numFmtId="0" fontId="25" fillId="0" borderId="4" xfId="0" applyFont="1" applyBorder="1" applyAlignment="1">
      <alignment horizontal="center" vertical="top" wrapText="1"/>
    </xf>
    <xf numFmtId="0" fontId="25" fillId="0" borderId="0" xfId="0" applyFont="1" applyAlignment="1">
      <alignment horizontal="left" indent="2"/>
    </xf>
    <xf numFmtId="0" fontId="46" fillId="0" borderId="0" xfId="0" applyFont="1"/>
    <xf numFmtId="0" fontId="22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6" fillId="2" borderId="0" xfId="0" applyFont="1" applyFill="1" applyBorder="1" applyAlignment="1">
      <alignment horizontal="center" wrapText="1"/>
    </xf>
    <xf numFmtId="0" fontId="42" fillId="0" borderId="0" xfId="0" applyFont="1"/>
    <xf numFmtId="0" fontId="4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/>
    <xf numFmtId="0" fontId="13" fillId="0" borderId="0" xfId="0" applyFont="1" applyAlignment="1">
      <alignment horizontal="right" vertical="center"/>
    </xf>
    <xf numFmtId="0" fontId="42" fillId="0" borderId="0" xfId="0" applyFont="1" applyAlignment="1"/>
    <xf numFmtId="0" fontId="42" fillId="0" borderId="0" xfId="0" applyFont="1" applyAlignment="1">
      <alignment horizontal="left"/>
    </xf>
    <xf numFmtId="0" fontId="13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49" fontId="0" fillId="0" borderId="0" xfId="0" applyNumberFormat="1"/>
    <xf numFmtId="49" fontId="13" fillId="0" borderId="0" xfId="0" applyNumberFormat="1" applyFont="1" applyAlignment="1">
      <alignment horizontal="left"/>
    </xf>
    <xf numFmtId="49" fontId="13" fillId="0" borderId="0" xfId="0" applyNumberFormat="1" applyFont="1"/>
    <xf numFmtId="49" fontId="13" fillId="0" borderId="0" xfId="0" applyNumberFormat="1" applyFont="1" applyAlignment="1">
      <alignment horizontal="justify"/>
    </xf>
    <xf numFmtId="49" fontId="13" fillId="0" borderId="0" xfId="0" applyNumberFormat="1" applyFont="1" applyAlignment="1"/>
    <xf numFmtId="0" fontId="20" fillId="0" borderId="0" xfId="0" applyFont="1" applyBorder="1" applyAlignment="1">
      <alignment horizontal="center" vertical="top"/>
    </xf>
    <xf numFmtId="0" fontId="0" fillId="0" borderId="6" xfId="0" applyBorder="1" applyAlignment="1">
      <alignment vertical="top"/>
    </xf>
    <xf numFmtId="0" fontId="0" fillId="0" borderId="0" xfId="0" applyAlignment="1">
      <alignment vertical="center"/>
    </xf>
    <xf numFmtId="0" fontId="18" fillId="0" borderId="0" xfId="0" applyFont="1" applyAlignment="1">
      <alignment horizontal="left" vertical="center"/>
    </xf>
    <xf numFmtId="0" fontId="50" fillId="0" borderId="0" xfId="0" applyFont="1" applyFill="1" applyAlignment="1">
      <alignment horizontal="left"/>
    </xf>
    <xf numFmtId="0" fontId="7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0" xfId="0" applyAlignment="1">
      <alignment wrapText="1"/>
    </xf>
    <xf numFmtId="0" fontId="26" fillId="0" borderId="7" xfId="0" applyFont="1" applyBorder="1" applyAlignment="1">
      <alignment horizontal="center" vertical="top" wrapText="1"/>
    </xf>
    <xf numFmtId="0" fontId="25" fillId="0" borderId="8" xfId="0" applyFont="1" applyBorder="1" applyAlignment="1">
      <alignment horizontal="center" wrapText="1"/>
    </xf>
    <xf numFmtId="43" fontId="0" fillId="0" borderId="0" xfId="0" applyNumberFormat="1"/>
    <xf numFmtId="0" fontId="25" fillId="2" borderId="9" xfId="0" applyFont="1" applyFill="1" applyBorder="1" applyAlignment="1">
      <alignment horizontal="center" wrapText="1"/>
    </xf>
    <xf numFmtId="0" fontId="23" fillId="0" borderId="0" xfId="0" applyFont="1" applyBorder="1" applyAlignment="1">
      <alignment horizontal="left"/>
    </xf>
    <xf numFmtId="0" fontId="51" fillId="0" borderId="0" xfId="0" applyFont="1"/>
    <xf numFmtId="0" fontId="51" fillId="0" borderId="0" xfId="0" applyFont="1" applyAlignment="1">
      <alignment horizontal="left"/>
    </xf>
    <xf numFmtId="0" fontId="31" fillId="0" borderId="0" xfId="0" applyFont="1"/>
    <xf numFmtId="0" fontId="26" fillId="2" borderId="10" xfId="0" applyFont="1" applyFill="1" applyBorder="1" applyAlignment="1">
      <alignment horizontal="center" wrapText="1"/>
    </xf>
    <xf numFmtId="0" fontId="26" fillId="2" borderId="11" xfId="0" applyFont="1" applyFill="1" applyBorder="1" applyAlignment="1">
      <alignment horizontal="center" wrapText="1"/>
    </xf>
    <xf numFmtId="0" fontId="26" fillId="2" borderId="3" xfId="0" applyFont="1" applyFill="1" applyBorder="1" applyAlignment="1">
      <alignment horizontal="center" wrapText="1"/>
    </xf>
    <xf numFmtId="0" fontId="29" fillId="0" borderId="0" xfId="0" applyFont="1" applyBorder="1" applyAlignment="1">
      <alignment horizontal="left"/>
    </xf>
    <xf numFmtId="0" fontId="26" fillId="2" borderId="5" xfId="0" applyFont="1" applyFill="1" applyBorder="1" applyAlignment="1">
      <alignment horizontal="center" vertical="top" wrapText="1"/>
    </xf>
    <xf numFmtId="0" fontId="26" fillId="2" borderId="0" xfId="0" applyFont="1" applyFill="1" applyBorder="1" applyAlignment="1">
      <alignment horizontal="center" vertical="top" wrapText="1"/>
    </xf>
    <xf numFmtId="0" fontId="31" fillId="2" borderId="9" xfId="0" applyFont="1" applyFill="1" applyBorder="1" applyAlignment="1">
      <alignment horizontal="center" wrapText="1"/>
    </xf>
    <xf numFmtId="0" fontId="31" fillId="2" borderId="12" xfId="0" applyFont="1" applyFill="1" applyBorder="1" applyAlignment="1">
      <alignment horizontal="center" wrapText="1"/>
    </xf>
    <xf numFmtId="0" fontId="31" fillId="2" borderId="13" xfId="0" applyFont="1" applyFill="1" applyBorder="1" applyAlignment="1">
      <alignment horizontal="center" wrapText="1"/>
    </xf>
    <xf numFmtId="0" fontId="31" fillId="2" borderId="14" xfId="0" applyFont="1" applyFill="1" applyBorder="1" applyAlignment="1">
      <alignment horizontal="center" wrapText="1"/>
    </xf>
    <xf numFmtId="0" fontId="31" fillId="2" borderId="15" xfId="0" applyFont="1" applyFill="1" applyBorder="1" applyAlignment="1">
      <alignment horizontal="center" wrapText="1"/>
    </xf>
    <xf numFmtId="0" fontId="31" fillId="0" borderId="16" xfId="0" applyFont="1" applyBorder="1" applyAlignment="1">
      <alignment horizontal="center" wrapText="1"/>
    </xf>
    <xf numFmtId="0" fontId="31" fillId="0" borderId="17" xfId="0" applyFont="1" applyBorder="1" applyAlignment="1">
      <alignment horizontal="center" wrapText="1"/>
    </xf>
    <xf numFmtId="0" fontId="31" fillId="0" borderId="7" xfId="0" applyFont="1" applyBorder="1" applyAlignment="1">
      <alignment horizontal="center" vertical="center" wrapText="1"/>
    </xf>
    <xf numFmtId="0" fontId="31" fillId="0" borderId="18" xfId="0" applyFont="1" applyBorder="1" applyAlignment="1">
      <alignment horizontal="center" vertical="center" wrapText="1"/>
    </xf>
    <xf numFmtId="0" fontId="31" fillId="0" borderId="16" xfId="0" applyFont="1" applyBorder="1" applyAlignment="1">
      <alignment horizontal="center" vertical="center" wrapText="1"/>
    </xf>
    <xf numFmtId="0" fontId="31" fillId="2" borderId="19" xfId="0" applyFont="1" applyFill="1" applyBorder="1" applyAlignment="1">
      <alignment horizontal="center" wrapText="1"/>
    </xf>
    <xf numFmtId="0" fontId="31" fillId="2" borderId="20" xfId="0" applyFont="1" applyFill="1" applyBorder="1" applyAlignment="1">
      <alignment horizontal="center" wrapText="1"/>
    </xf>
    <xf numFmtId="0" fontId="31" fillId="2" borderId="21" xfId="0" applyFont="1" applyFill="1" applyBorder="1" applyAlignment="1">
      <alignment horizontal="center" wrapText="1"/>
    </xf>
    <xf numFmtId="0" fontId="31" fillId="2" borderId="22" xfId="0" applyFont="1" applyFill="1" applyBorder="1" applyAlignment="1">
      <alignment horizontal="center" wrapText="1"/>
    </xf>
    <xf numFmtId="0" fontId="31" fillId="0" borderId="18" xfId="0" applyFont="1" applyBorder="1" applyAlignment="1">
      <alignment horizontal="center" wrapText="1"/>
    </xf>
    <xf numFmtId="0" fontId="31" fillId="0" borderId="23" xfId="0" applyFont="1" applyBorder="1" applyAlignment="1">
      <alignment horizontal="center" shrinkToFit="1"/>
    </xf>
    <xf numFmtId="0" fontId="31" fillId="0" borderId="24" xfId="0" applyFont="1" applyBorder="1" applyAlignment="1">
      <alignment horizontal="center" shrinkToFit="1"/>
    </xf>
    <xf numFmtId="0" fontId="31" fillId="0" borderId="25" xfId="0" applyFont="1" applyBorder="1" applyAlignment="1">
      <alignment horizontal="center" shrinkToFit="1"/>
    </xf>
    <xf numFmtId="0" fontId="31" fillId="0" borderId="26" xfId="0" applyFont="1" applyBorder="1" applyAlignment="1">
      <alignment horizontal="center" shrinkToFit="1"/>
    </xf>
    <xf numFmtId="0" fontId="31" fillId="0" borderId="27" xfId="0" applyFont="1" applyBorder="1" applyAlignment="1">
      <alignment horizontal="center" shrinkToFit="1"/>
    </xf>
    <xf numFmtId="0" fontId="31" fillId="0" borderId="28" xfId="0" applyFont="1" applyBorder="1" applyAlignment="1">
      <alignment horizontal="center" shrinkToFit="1"/>
    </xf>
    <xf numFmtId="0" fontId="31" fillId="3" borderId="25" xfId="0" applyFont="1" applyFill="1" applyBorder="1" applyAlignment="1">
      <alignment horizontal="center" vertical="top" shrinkToFit="1"/>
    </xf>
    <xf numFmtId="0" fontId="31" fillId="0" borderId="25" xfId="0" applyFont="1" applyBorder="1" applyAlignment="1">
      <alignment horizontal="center" vertical="top" shrinkToFit="1"/>
    </xf>
    <xf numFmtId="0" fontId="31" fillId="3" borderId="27" xfId="0" applyFont="1" applyFill="1" applyBorder="1" applyAlignment="1">
      <alignment horizontal="center" vertical="top" shrinkToFit="1"/>
    </xf>
    <xf numFmtId="0" fontId="26" fillId="0" borderId="26" xfId="0" applyFont="1" applyBorder="1" applyAlignment="1">
      <alignment horizontal="center" wrapText="1"/>
    </xf>
    <xf numFmtId="0" fontId="23" fillId="0" borderId="0" xfId="0" applyFont="1" applyBorder="1" applyAlignment="1">
      <alignment horizontal="center"/>
    </xf>
    <xf numFmtId="164" fontId="31" fillId="3" borderId="29" xfId="66" applyFont="1" applyFill="1" applyBorder="1" applyAlignment="1">
      <alignment horizontal="center" vertical="top" shrinkToFit="1"/>
    </xf>
    <xf numFmtId="164" fontId="31" fillId="3" borderId="30" xfId="66" applyFont="1" applyFill="1" applyBorder="1" applyAlignment="1">
      <alignment horizontal="center" vertical="top" shrinkToFit="1"/>
    </xf>
    <xf numFmtId="10" fontId="0" fillId="0" borderId="0" xfId="0" applyNumberFormat="1"/>
    <xf numFmtId="0" fontId="3" fillId="2" borderId="5" xfId="0" applyFont="1" applyFill="1" applyBorder="1" applyAlignment="1">
      <alignment horizontal="center" vertical="center" wrapText="1"/>
    </xf>
    <xf numFmtId="164" fontId="31" fillId="3" borderId="31" xfId="66" applyFont="1" applyFill="1" applyBorder="1" applyAlignment="1">
      <alignment horizontal="center" vertical="top" shrinkToFit="1"/>
    </xf>
    <xf numFmtId="0" fontId="3" fillId="2" borderId="11" xfId="0" applyFont="1" applyFill="1" applyBorder="1" applyAlignment="1">
      <alignment horizontal="center" wrapText="1"/>
    </xf>
    <xf numFmtId="0" fontId="3" fillId="2" borderId="32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9" fontId="0" fillId="0" borderId="0" xfId="0" applyNumberFormat="1"/>
    <xf numFmtId="164" fontId="0" fillId="0" borderId="0" xfId="0" applyNumberFormat="1"/>
    <xf numFmtId="0" fontId="25" fillId="0" borderId="26" xfId="0" applyFont="1" applyBorder="1"/>
    <xf numFmtId="0" fontId="31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Border="1" applyAlignment="1">
      <alignment horizontal="justify" vertical="top" wrapText="1"/>
    </xf>
    <xf numFmtId="0" fontId="44" fillId="0" borderId="0" xfId="0" applyFont="1" applyBorder="1" applyAlignment="1">
      <alignment vertical="top"/>
    </xf>
    <xf numFmtId="0" fontId="25" fillId="0" borderId="0" xfId="0" applyFont="1" applyAlignment="1">
      <alignment vertical="top"/>
    </xf>
    <xf numFmtId="0" fontId="44" fillId="0" borderId="0" xfId="0" applyFont="1" applyBorder="1" applyAlignment="1">
      <alignment horizontal="left" vertical="top"/>
    </xf>
    <xf numFmtId="0" fontId="25" fillId="0" borderId="0" xfId="0" applyFont="1" applyBorder="1" applyAlignment="1">
      <alignment horizontal="left" vertical="top"/>
    </xf>
    <xf numFmtId="0" fontId="25" fillId="0" borderId="0" xfId="0" applyFont="1" applyAlignment="1">
      <alignment horizontal="left" vertical="top"/>
    </xf>
    <xf numFmtId="0" fontId="25" fillId="0" borderId="0" xfId="0" applyFont="1" applyBorder="1" applyAlignment="1">
      <alignment horizontal="center" vertical="top" wrapText="1"/>
    </xf>
    <xf numFmtId="0" fontId="24" fillId="0" borderId="0" xfId="0" applyFont="1" applyBorder="1" applyAlignment="1">
      <alignment horizontal="center" vertical="center"/>
    </xf>
    <xf numFmtId="0" fontId="26" fillId="0" borderId="33" xfId="0" applyFont="1" applyBorder="1" applyAlignment="1">
      <alignment vertical="top" wrapText="1"/>
    </xf>
    <xf numFmtId="0" fontId="26" fillId="0" borderId="34" xfId="0" applyFont="1" applyBorder="1" applyAlignment="1">
      <alignment vertical="top" wrapText="1"/>
    </xf>
    <xf numFmtId="0" fontId="26" fillId="0" borderId="35" xfId="0" applyFont="1" applyBorder="1" applyAlignment="1">
      <alignment vertical="top" wrapText="1"/>
    </xf>
    <xf numFmtId="0" fontId="26" fillId="0" borderId="36" xfId="0" applyFont="1" applyBorder="1" applyAlignment="1">
      <alignment vertical="top" wrapText="1"/>
    </xf>
    <xf numFmtId="0" fontId="26" fillId="0" borderId="37" xfId="0" applyFont="1" applyBorder="1" applyAlignment="1">
      <alignment vertical="top" wrapText="1"/>
    </xf>
    <xf numFmtId="0" fontId="26" fillId="0" borderId="38" xfId="0" applyFont="1" applyBorder="1" applyAlignment="1">
      <alignment horizontal="center" wrapText="1"/>
    </xf>
    <xf numFmtId="0" fontId="3" fillId="0" borderId="39" xfId="0" applyFont="1" applyBorder="1" applyAlignment="1">
      <alignment horizontal="center" wrapText="1"/>
    </xf>
    <xf numFmtId="0" fontId="26" fillId="0" borderId="40" xfId="0" applyFont="1" applyBorder="1" applyAlignment="1">
      <alignment horizontal="center" wrapText="1"/>
    </xf>
    <xf numFmtId="0" fontId="3" fillId="0" borderId="41" xfId="0" applyFont="1" applyBorder="1" applyAlignment="1">
      <alignment horizontal="center" wrapText="1"/>
    </xf>
    <xf numFmtId="0" fontId="26" fillId="0" borderId="42" xfId="0" applyFont="1" applyBorder="1" applyAlignment="1">
      <alignment vertical="top" wrapText="1"/>
    </xf>
    <xf numFmtId="0" fontId="26" fillId="0" borderId="43" xfId="0" applyFont="1" applyBorder="1" applyAlignment="1">
      <alignment horizontal="center" wrapText="1"/>
    </xf>
    <xf numFmtId="0" fontId="3" fillId="0" borderId="44" xfId="0" applyFont="1" applyBorder="1" applyAlignment="1">
      <alignment horizontal="center" wrapText="1"/>
    </xf>
    <xf numFmtId="0" fontId="26" fillId="0" borderId="45" xfId="0" applyFont="1" applyBorder="1" applyAlignment="1">
      <alignment vertical="top" wrapText="1"/>
    </xf>
    <xf numFmtId="0" fontId="26" fillId="0" borderId="46" xfId="0" applyFont="1" applyBorder="1" applyAlignment="1">
      <alignment horizontal="center" wrapText="1"/>
    </xf>
    <xf numFmtId="0" fontId="3" fillId="0" borderId="47" xfId="0" applyFont="1" applyBorder="1" applyAlignment="1">
      <alignment horizontal="center" wrapText="1"/>
    </xf>
    <xf numFmtId="0" fontId="26" fillId="0" borderId="41" xfId="0" applyFont="1" applyBorder="1" applyAlignment="1">
      <alignment horizontal="center" wrapText="1"/>
    </xf>
    <xf numFmtId="0" fontId="26" fillId="0" borderId="48" xfId="0" applyFont="1" applyBorder="1" applyAlignment="1">
      <alignment horizontal="center" wrapText="1"/>
    </xf>
    <xf numFmtId="0" fontId="26" fillId="0" borderId="49" xfId="0" applyFont="1" applyBorder="1" applyAlignment="1">
      <alignment horizontal="center" wrapText="1"/>
    </xf>
    <xf numFmtId="0" fontId="26" fillId="0" borderId="50" xfId="0" applyFont="1" applyBorder="1" applyAlignment="1">
      <alignment vertical="top" wrapText="1"/>
    </xf>
    <xf numFmtId="0" fontId="26" fillId="0" borderId="51" xfId="0" applyFont="1" applyBorder="1" applyAlignment="1">
      <alignment horizontal="center" wrapText="1"/>
    </xf>
    <xf numFmtId="0" fontId="3" fillId="0" borderId="52" xfId="0" applyFont="1" applyBorder="1" applyAlignment="1">
      <alignment horizontal="center" wrapText="1"/>
    </xf>
    <xf numFmtId="0" fontId="26" fillId="0" borderId="53" xfId="0" applyFont="1" applyBorder="1" applyAlignment="1">
      <alignment vertical="top" wrapText="1"/>
    </xf>
    <xf numFmtId="0" fontId="26" fillId="0" borderId="54" xfId="0" applyFont="1" applyBorder="1" applyAlignment="1">
      <alignment horizontal="center" wrapText="1"/>
    </xf>
    <xf numFmtId="0" fontId="26" fillId="0" borderId="55" xfId="0" applyFont="1" applyBorder="1" applyAlignment="1">
      <alignment horizontal="center" wrapText="1"/>
    </xf>
    <xf numFmtId="0" fontId="26" fillId="0" borderId="40" xfId="0" applyFont="1" applyBorder="1" applyAlignment="1">
      <alignment wrapText="1"/>
    </xf>
    <xf numFmtId="0" fontId="3" fillId="0" borderId="41" xfId="0" applyFont="1" applyBorder="1" applyAlignment="1">
      <alignment wrapText="1"/>
    </xf>
    <xf numFmtId="0" fontId="3" fillId="0" borderId="46" xfId="0" applyFont="1" applyBorder="1" applyAlignment="1">
      <alignment horizontal="center" vertical="top" wrapText="1"/>
    </xf>
    <xf numFmtId="0" fontId="3" fillId="0" borderId="47" xfId="0" applyFont="1" applyBorder="1" applyAlignment="1">
      <alignment horizontal="center" vertical="top" wrapText="1"/>
    </xf>
    <xf numFmtId="0" fontId="3" fillId="0" borderId="40" xfId="0" applyFont="1" applyBorder="1" applyAlignment="1">
      <alignment horizontal="center" wrapText="1"/>
    </xf>
    <xf numFmtId="0" fontId="3" fillId="0" borderId="48" xfId="0" applyFont="1" applyBorder="1" applyAlignment="1">
      <alignment horizontal="center" wrapText="1"/>
    </xf>
    <xf numFmtId="0" fontId="3" fillId="0" borderId="49" xfId="0" applyFont="1" applyBorder="1" applyAlignment="1">
      <alignment horizontal="center" wrapText="1"/>
    </xf>
    <xf numFmtId="0" fontId="13" fillId="0" borderId="56" xfId="0" applyFont="1" applyBorder="1" applyAlignment="1">
      <alignment vertical="top" wrapText="1"/>
    </xf>
    <xf numFmtId="0" fontId="13" fillId="0" borderId="57" xfId="0" applyFont="1" applyBorder="1" applyAlignment="1">
      <alignment vertical="top" wrapText="1"/>
    </xf>
    <xf numFmtId="49" fontId="13" fillId="0" borderId="58" xfId="0" applyNumberFormat="1" applyFont="1" applyBorder="1" applyAlignment="1">
      <alignment vertical="top"/>
    </xf>
    <xf numFmtId="49" fontId="13" fillId="0" borderId="59" xfId="0" applyNumberFormat="1" applyFont="1" applyBorder="1" applyAlignment="1">
      <alignment vertical="top"/>
    </xf>
    <xf numFmtId="0" fontId="13" fillId="0" borderId="60" xfId="0" applyFont="1" applyBorder="1" applyAlignment="1">
      <alignment vertical="top" wrapText="1"/>
    </xf>
    <xf numFmtId="0" fontId="13" fillId="0" borderId="26" xfId="0" applyFont="1" applyBorder="1" applyAlignment="1">
      <alignment vertical="top"/>
    </xf>
    <xf numFmtId="0" fontId="13" fillId="0" borderId="61" xfId="0" applyFont="1" applyBorder="1" applyAlignment="1">
      <alignment vertical="top"/>
    </xf>
    <xf numFmtId="49" fontId="13" fillId="0" borderId="62" xfId="0" applyNumberFormat="1" applyFont="1" applyBorder="1" applyAlignment="1">
      <alignment vertical="top"/>
    </xf>
    <xf numFmtId="0" fontId="13" fillId="0" borderId="24" xfId="0" applyFont="1" applyBorder="1" applyAlignment="1">
      <alignment vertical="top"/>
    </xf>
    <xf numFmtId="0" fontId="7" fillId="0" borderId="61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left" vertical="top"/>
    </xf>
    <xf numFmtId="0" fontId="24" fillId="0" borderId="0" xfId="0" applyFont="1" applyBorder="1" applyAlignment="1">
      <alignment horizontal="center" vertical="center" wrapText="1"/>
    </xf>
    <xf numFmtId="164" fontId="31" fillId="2" borderId="63" xfId="0" applyNumberFormat="1" applyFont="1" applyFill="1" applyBorder="1" applyAlignment="1">
      <alignment horizontal="center" vertical="top" wrapText="1"/>
    </xf>
    <xf numFmtId="0" fontId="31" fillId="0" borderId="64" xfId="0" applyFont="1" applyBorder="1" applyAlignment="1">
      <alignment horizontal="center" shrinkToFit="1"/>
    </xf>
    <xf numFmtId="0" fontId="31" fillId="3" borderId="65" xfId="0" applyFont="1" applyFill="1" applyBorder="1" applyAlignment="1">
      <alignment horizontal="center" vertical="top" shrinkToFit="1"/>
    </xf>
    <xf numFmtId="164" fontId="31" fillId="0" borderId="66" xfId="66" applyFont="1" applyBorder="1" applyAlignment="1">
      <alignment horizontal="center" shrinkToFit="1"/>
    </xf>
    <xf numFmtId="164" fontId="31" fillId="0" borderId="29" xfId="66" applyFont="1" applyBorder="1" applyAlignment="1">
      <alignment horizontal="center" shrinkToFit="1"/>
    </xf>
    <xf numFmtId="164" fontId="31" fillId="0" borderId="30" xfId="66" applyFont="1" applyBorder="1" applyAlignment="1">
      <alignment horizontal="center" shrinkToFit="1"/>
    </xf>
    <xf numFmtId="0" fontId="18" fillId="0" borderId="67" xfId="0" applyFont="1" applyBorder="1" applyAlignment="1">
      <alignment horizontal="center" vertical="top" wrapText="1"/>
    </xf>
    <xf numFmtId="0" fontId="18" fillId="0" borderId="17" xfId="0" applyFont="1" applyBorder="1" applyAlignment="1">
      <alignment horizontal="center" vertical="top" wrapText="1"/>
    </xf>
    <xf numFmtId="0" fontId="18" fillId="0" borderId="68" xfId="0" applyFont="1" applyBorder="1" applyAlignment="1">
      <alignment horizontal="center" vertical="top" wrapText="1"/>
    </xf>
    <xf numFmtId="49" fontId="7" fillId="0" borderId="0" xfId="0" applyNumberFormat="1" applyFont="1"/>
    <xf numFmtId="0" fontId="11" fillId="0" borderId="0" xfId="0" applyFont="1" applyBorder="1" applyAlignment="1">
      <alignment horizontal="center"/>
    </xf>
    <xf numFmtId="0" fontId="18" fillId="0" borderId="2" xfId="0" applyFont="1" applyBorder="1" applyAlignment="1">
      <alignment horizontal="justify"/>
    </xf>
    <xf numFmtId="0" fontId="26" fillId="0" borderId="0" xfId="0" applyFont="1" applyAlignment="1">
      <alignment horizontal="left"/>
    </xf>
    <xf numFmtId="0" fontId="22" fillId="0" borderId="0" xfId="0" applyFont="1" applyAlignment="1"/>
    <xf numFmtId="0" fontId="26" fillId="0" borderId="12" xfId="0" applyFont="1" applyBorder="1" applyAlignment="1">
      <alignment horizontal="center" vertical="top" wrapText="1"/>
    </xf>
    <xf numFmtId="0" fontId="26" fillId="0" borderId="17" xfId="0" applyFont="1" applyBorder="1" applyAlignment="1">
      <alignment horizontal="center" vertical="top" wrapText="1"/>
    </xf>
    <xf numFmtId="0" fontId="23" fillId="0" borderId="1" xfId="0" applyFont="1" applyBorder="1" applyAlignment="1"/>
    <xf numFmtId="0" fontId="3" fillId="0" borderId="0" xfId="0" applyFont="1"/>
    <xf numFmtId="164" fontId="31" fillId="2" borderId="63" xfId="0" applyNumberFormat="1" applyFont="1" applyFill="1" applyBorder="1" applyAlignment="1">
      <alignment horizontal="center" vertical="top" shrinkToFit="1"/>
    </xf>
    <xf numFmtId="164" fontId="31" fillId="0" borderId="72" xfId="66" applyFont="1" applyFill="1" applyBorder="1" applyAlignment="1" applyProtection="1">
      <alignment horizontal="center" shrinkToFit="1"/>
    </xf>
    <xf numFmtId="39" fontId="31" fillId="0" borderId="23" xfId="66" applyNumberFormat="1" applyFont="1" applyBorder="1" applyAlignment="1">
      <alignment horizontal="center" vertical="center"/>
    </xf>
    <xf numFmtId="164" fontId="31" fillId="0" borderId="25" xfId="66" applyFont="1" applyFill="1" applyBorder="1" applyAlignment="1">
      <alignment horizontal="center" shrinkToFit="1"/>
    </xf>
    <xf numFmtId="164" fontId="31" fillId="0" borderId="26" xfId="66" applyFont="1" applyFill="1" applyBorder="1" applyAlignment="1">
      <alignment horizontal="center" shrinkToFit="1"/>
    </xf>
    <xf numFmtId="2" fontId="31" fillId="0" borderId="23" xfId="0" applyNumberFormat="1" applyFont="1" applyFill="1" applyBorder="1" applyAlignment="1">
      <alignment horizontal="center" vertical="top" shrinkToFit="1"/>
    </xf>
    <xf numFmtId="164" fontId="31" fillId="0" borderId="66" xfId="66" applyFont="1" applyFill="1" applyBorder="1" applyAlignment="1">
      <alignment horizontal="center" vertical="top" shrinkToFit="1"/>
    </xf>
    <xf numFmtId="0" fontId="25" fillId="0" borderId="26" xfId="0" applyFont="1" applyBorder="1" applyAlignment="1">
      <alignment horizontal="center"/>
    </xf>
    <xf numFmtId="0" fontId="25" fillId="5" borderId="40" xfId="0" applyFont="1" applyFill="1" applyBorder="1" applyAlignment="1">
      <alignment horizontal="center" vertical="top" wrapText="1"/>
    </xf>
    <xf numFmtId="0" fontId="16" fillId="0" borderId="0" xfId="0" applyFont="1"/>
    <xf numFmtId="0" fontId="25" fillId="0" borderId="0" xfId="0" applyFont="1" applyAlignment="1">
      <alignment horizontal="left" indent="4"/>
    </xf>
    <xf numFmtId="0" fontId="25" fillId="0" borderId="0" xfId="0" applyFont="1" applyAlignment="1">
      <alignment horizontal="left" indent="6"/>
    </xf>
    <xf numFmtId="3" fontId="51" fillId="0" borderId="0" xfId="0" applyNumberFormat="1" applyFont="1"/>
    <xf numFmtId="0" fontId="0" fillId="0" borderId="0" xfId="0" applyAlignment="1">
      <alignment horizontal="center" vertical="center"/>
    </xf>
    <xf numFmtId="0" fontId="71" fillId="0" borderId="0" xfId="0" applyFont="1"/>
    <xf numFmtId="0" fontId="72" fillId="0" borderId="0" xfId="0" applyFont="1" applyAlignment="1">
      <alignment vertical="top"/>
    </xf>
    <xf numFmtId="0" fontId="42" fillId="0" borderId="0" xfId="0" applyFont="1" applyBorder="1"/>
    <xf numFmtId="0" fontId="26" fillId="0" borderId="38" xfId="0" applyFont="1" applyFill="1" applyBorder="1" applyAlignment="1">
      <alignment horizontal="center" wrapText="1"/>
    </xf>
    <xf numFmtId="4" fontId="26" fillId="0" borderId="8" xfId="0" applyNumberFormat="1" applyFont="1" applyBorder="1" applyAlignment="1">
      <alignment horizontal="center"/>
    </xf>
    <xf numFmtId="4" fontId="74" fillId="0" borderId="26" xfId="0" applyNumberFormat="1" applyFont="1" applyBorder="1" applyAlignment="1">
      <alignment horizontal="center" vertical="top"/>
    </xf>
    <xf numFmtId="4" fontId="74" fillId="0" borderId="26" xfId="66" applyNumberFormat="1" applyFont="1" applyBorder="1" applyAlignment="1">
      <alignment horizontal="center" vertical="top"/>
    </xf>
    <xf numFmtId="165" fontId="54" fillId="0" borderId="26" xfId="66" applyNumberFormat="1" applyFont="1" applyBorder="1" applyAlignment="1">
      <alignment horizontal="center" shrinkToFit="1"/>
    </xf>
    <xf numFmtId="0" fontId="18" fillId="0" borderId="73" xfId="0" applyFont="1" applyBorder="1" applyAlignment="1">
      <alignment horizontal="center" vertical="center" wrapText="1"/>
    </xf>
    <xf numFmtId="4" fontId="68" fillId="0" borderId="8" xfId="97" applyNumberFormat="1" applyBorder="1" applyAlignment="1">
      <alignment horizontal="center"/>
    </xf>
    <xf numFmtId="4" fontId="68" fillId="0" borderId="74" xfId="97" applyNumberFormat="1" applyBorder="1" applyAlignment="1">
      <alignment horizontal="center"/>
    </xf>
    <xf numFmtId="4" fontId="68" fillId="0" borderId="75" xfId="97" applyNumberFormat="1" applyBorder="1" applyAlignment="1">
      <alignment horizontal="center"/>
    </xf>
    <xf numFmtId="0" fontId="73" fillId="0" borderId="0" xfId="0" applyFont="1"/>
    <xf numFmtId="164" fontId="75" fillId="0" borderId="25" xfId="66" applyFont="1" applyBorder="1" applyAlignment="1">
      <alignment horizontal="center" shrinkToFit="1"/>
    </xf>
    <xf numFmtId="164" fontId="75" fillId="0" borderId="26" xfId="66" applyFont="1" applyBorder="1" applyAlignment="1">
      <alignment horizontal="center" shrinkToFit="1"/>
    </xf>
    <xf numFmtId="164" fontId="1" fillId="0" borderId="0" xfId="66" applyFont="1"/>
    <xf numFmtId="49" fontId="65" fillId="0" borderId="0" xfId="0" applyNumberFormat="1" applyFont="1" applyAlignment="1">
      <alignment horizontal="center" vertical="top"/>
    </xf>
    <xf numFmtId="4" fontId="65" fillId="0" borderId="0" xfId="0" applyNumberFormat="1" applyFont="1" applyAlignment="1" applyProtection="1">
      <alignment horizontal="left" vertical="top" wrapText="1"/>
    </xf>
    <xf numFmtId="49" fontId="66" fillId="6" borderId="0" xfId="0" applyNumberFormat="1" applyFont="1" applyFill="1" applyBorder="1" applyAlignment="1">
      <alignment horizontal="center" vertical="top"/>
    </xf>
    <xf numFmtId="0" fontId="66" fillId="6" borderId="0" xfId="0" applyFont="1" applyFill="1" applyBorder="1" applyAlignment="1">
      <alignment horizontal="center" vertical="top"/>
    </xf>
    <xf numFmtId="0" fontId="65" fillId="0" borderId="0" xfId="0" applyFont="1" applyBorder="1" applyAlignment="1">
      <alignment vertical="top"/>
    </xf>
    <xf numFmtId="49" fontId="65" fillId="0" borderId="0" xfId="0" applyNumberFormat="1" applyFont="1" applyBorder="1" applyAlignment="1">
      <alignment horizontal="center" vertical="top"/>
    </xf>
    <xf numFmtId="4" fontId="65" fillId="0" borderId="0" xfId="0" applyNumberFormat="1" applyFont="1" applyBorder="1" applyAlignment="1" applyProtection="1">
      <alignment horizontal="left" vertical="top"/>
    </xf>
    <xf numFmtId="4" fontId="65" fillId="0" borderId="0" xfId="0" applyNumberFormat="1" applyFont="1" applyBorder="1" applyAlignment="1" applyProtection="1">
      <alignment vertical="top"/>
    </xf>
    <xf numFmtId="4" fontId="65" fillId="0" borderId="0" xfId="0" applyNumberFormat="1" applyFont="1" applyBorder="1" applyAlignment="1" applyProtection="1">
      <alignment horizontal="left" vertical="top"/>
      <protection locked="0"/>
    </xf>
    <xf numFmtId="4" fontId="65" fillId="0" borderId="0" xfId="0" applyNumberFormat="1" applyFont="1" applyBorder="1" applyAlignment="1" applyProtection="1">
      <alignment horizontal="left" vertical="top" shrinkToFit="1"/>
      <protection locked="0"/>
    </xf>
    <xf numFmtId="4" fontId="65" fillId="0" borderId="0" xfId="0" applyNumberFormat="1" applyFont="1" applyBorder="1" applyAlignment="1" applyProtection="1">
      <alignment horizontal="center" vertical="top"/>
      <protection locked="0"/>
    </xf>
    <xf numFmtId="4" fontId="65" fillId="0" borderId="0" xfId="0" applyNumberFormat="1" applyFont="1" applyBorder="1" applyAlignment="1" applyProtection="1">
      <alignment vertical="top"/>
      <protection locked="0"/>
    </xf>
    <xf numFmtId="49" fontId="65" fillId="0" borderId="0" xfId="0" applyNumberFormat="1" applyFont="1" applyBorder="1" applyAlignment="1" applyProtection="1">
      <alignment horizontal="left" vertical="top"/>
    </xf>
    <xf numFmtId="0" fontId="25" fillId="0" borderId="76" xfId="0" applyFont="1" applyBorder="1" applyAlignment="1">
      <alignment horizontal="center" wrapText="1"/>
    </xf>
    <xf numFmtId="0" fontId="25" fillId="0" borderId="2" xfId="0" applyFont="1" applyBorder="1"/>
    <xf numFmtId="0" fontId="25" fillId="0" borderId="3" xfId="0" applyFont="1" applyBorder="1"/>
    <xf numFmtId="0" fontId="25" fillId="0" borderId="6" xfId="0" applyFont="1" applyBorder="1" applyAlignment="1">
      <alignment horizontal="center" wrapText="1"/>
    </xf>
    <xf numFmtId="0" fontId="25" fillId="0" borderId="0" xfId="0" applyFont="1" applyBorder="1"/>
    <xf numFmtId="0" fontId="25" fillId="0" borderId="4" xfId="0" applyFont="1" applyBorder="1"/>
    <xf numFmtId="0" fontId="23" fillId="0" borderId="75" xfId="0" applyFont="1" applyBorder="1"/>
    <xf numFmtId="0" fontId="25" fillId="0" borderId="77" xfId="0" applyFont="1" applyBorder="1"/>
    <xf numFmtId="0" fontId="26" fillId="0" borderId="0" xfId="0" applyFont="1"/>
    <xf numFmtId="0" fontId="26" fillId="0" borderId="78" xfId="0" applyFont="1" applyBorder="1" applyAlignment="1">
      <alignment horizontal="center" vertical="center" wrapText="1"/>
    </xf>
    <xf numFmtId="0" fontId="26" fillId="0" borderId="79" xfId="0" applyFont="1" applyBorder="1" applyAlignment="1">
      <alignment horizontal="center" vertical="center" wrapText="1"/>
    </xf>
    <xf numFmtId="0" fontId="76" fillId="0" borderId="0" xfId="0" applyFont="1" applyAlignment="1">
      <alignment horizontal="center"/>
    </xf>
    <xf numFmtId="0" fontId="18" fillId="0" borderId="0" xfId="0" applyFont="1" applyAlignment="1"/>
    <xf numFmtId="0" fontId="26" fillId="0" borderId="80" xfId="0" applyFont="1" applyBorder="1" applyAlignment="1">
      <alignment horizontal="center" vertical="center" wrapText="1"/>
    </xf>
    <xf numFmtId="4" fontId="26" fillId="0" borderId="74" xfId="0" applyNumberFormat="1" applyFont="1" applyBorder="1" applyAlignment="1">
      <alignment horizontal="center"/>
    </xf>
    <xf numFmtId="0" fontId="80" fillId="2" borderId="26" xfId="65" applyFont="1" applyFill="1" applyBorder="1" applyAlignment="1">
      <alignment horizontal="center" vertical="center"/>
    </xf>
    <xf numFmtId="0" fontId="80" fillId="0" borderId="0" xfId="65" applyFont="1" applyAlignment="1">
      <alignment horizontal="left" vertical="center"/>
    </xf>
    <xf numFmtId="0" fontId="79" fillId="0" borderId="0" xfId="65" applyFont="1" applyFill="1" applyAlignment="1">
      <alignment horizontal="center" vertical="center"/>
    </xf>
    <xf numFmtId="170" fontId="79" fillId="0" borderId="0" xfId="65" applyNumberFormat="1" applyFont="1" applyFill="1" applyBorder="1" applyAlignment="1">
      <alignment vertical="center"/>
    </xf>
    <xf numFmtId="0" fontId="79" fillId="0" borderId="0" xfId="65" applyFont="1" applyAlignment="1">
      <alignment vertical="center"/>
    </xf>
    <xf numFmtId="0" fontId="79" fillId="0" borderId="0" xfId="65" applyFont="1" applyAlignment="1">
      <alignment horizontal="center" vertical="center"/>
    </xf>
    <xf numFmtId="0" fontId="80" fillId="0" borderId="0" xfId="65" applyFont="1" applyAlignment="1">
      <alignment vertical="center"/>
    </xf>
    <xf numFmtId="0" fontId="80" fillId="0" borderId="0" xfId="65" applyFont="1" applyAlignment="1">
      <alignment horizontal="center" vertical="center"/>
    </xf>
    <xf numFmtId="0" fontId="80" fillId="0" borderId="0" xfId="65" applyFont="1" applyBorder="1" applyAlignment="1">
      <alignment horizontal="center" vertical="center"/>
    </xf>
    <xf numFmtId="0" fontId="79" fillId="2" borderId="0" xfId="65" applyFont="1" applyFill="1" applyBorder="1" applyAlignment="1">
      <alignment horizontal="right" vertical="center" shrinkToFit="1"/>
    </xf>
    <xf numFmtId="0" fontId="83" fillId="2" borderId="81" xfId="65" applyFont="1" applyFill="1" applyBorder="1" applyAlignment="1">
      <alignment horizontal="centerContinuous" vertical="center" wrapText="1"/>
    </xf>
    <xf numFmtId="0" fontId="79" fillId="2" borderId="61" xfId="65" applyFont="1" applyFill="1" applyBorder="1" applyAlignment="1">
      <alignment horizontal="center" vertical="center" wrapText="1"/>
    </xf>
    <xf numFmtId="0" fontId="80" fillId="2" borderId="19" xfId="65" applyFont="1" applyFill="1" applyBorder="1" applyAlignment="1">
      <alignment horizontal="center" vertical="center"/>
    </xf>
    <xf numFmtId="0" fontId="80" fillId="2" borderId="81" xfId="65" applyFont="1" applyFill="1" applyBorder="1" applyAlignment="1">
      <alignment horizontal="center" vertical="center"/>
    </xf>
    <xf numFmtId="0" fontId="80" fillId="2" borderId="21" xfId="65" applyFont="1" applyFill="1" applyBorder="1" applyAlignment="1">
      <alignment horizontal="center" vertical="center"/>
    </xf>
    <xf numFmtId="0" fontId="80" fillId="2" borderId="58" xfId="65" applyFont="1" applyFill="1" applyBorder="1" applyAlignment="1">
      <alignment horizontal="center" vertical="center"/>
    </xf>
    <xf numFmtId="0" fontId="80" fillId="2" borderId="57" xfId="65" applyFont="1" applyFill="1" applyBorder="1" applyAlignment="1">
      <alignment horizontal="center" vertical="center"/>
    </xf>
    <xf numFmtId="0" fontId="80" fillId="2" borderId="29" xfId="65" applyFont="1" applyFill="1" applyBorder="1" applyAlignment="1">
      <alignment horizontal="center" vertical="center"/>
    </xf>
    <xf numFmtId="0" fontId="82" fillId="2" borderId="82" xfId="65" applyFont="1" applyFill="1" applyBorder="1" applyAlignment="1">
      <alignment horizontal="center" vertical="center" shrinkToFit="1"/>
    </xf>
    <xf numFmtId="0" fontId="84" fillId="2" borderId="83" xfId="65" applyFont="1" applyFill="1" applyBorder="1" applyAlignment="1">
      <alignment horizontal="center" vertical="center"/>
    </xf>
    <xf numFmtId="0" fontId="84" fillId="2" borderId="84" xfId="65" applyFont="1" applyFill="1" applyBorder="1" applyAlignment="1">
      <alignment horizontal="center" vertical="center"/>
    </xf>
    <xf numFmtId="0" fontId="84" fillId="2" borderId="85" xfId="65" applyFont="1" applyFill="1" applyBorder="1" applyAlignment="1">
      <alignment horizontal="center" vertical="center"/>
    </xf>
    <xf numFmtId="167" fontId="82" fillId="2" borderId="85" xfId="65" applyNumberFormat="1" applyFont="1" applyFill="1" applyBorder="1" applyAlignment="1">
      <alignment horizontal="center" vertical="center"/>
    </xf>
    <xf numFmtId="1" fontId="82" fillId="2" borderId="63" xfId="65" applyNumberFormat="1" applyFont="1" applyFill="1" applyBorder="1" applyAlignment="1">
      <alignment horizontal="center" vertical="center"/>
    </xf>
    <xf numFmtId="0" fontId="8" fillId="0" borderId="0" xfId="0" applyFont="1"/>
    <xf numFmtId="0" fontId="26" fillId="2" borderId="86" xfId="0" applyFont="1" applyFill="1" applyBorder="1" applyAlignment="1">
      <alignment horizontal="left" vertical="center" wrapText="1"/>
    </xf>
    <xf numFmtId="0" fontId="26" fillId="2" borderId="87" xfId="0" applyFont="1" applyFill="1" applyBorder="1" applyAlignment="1">
      <alignment horizontal="left" vertical="center" wrapText="1"/>
    </xf>
    <xf numFmtId="0" fontId="26" fillId="0" borderId="88" xfId="0" applyFont="1" applyBorder="1" applyAlignment="1">
      <alignment horizontal="center" vertical="center" wrapText="1"/>
    </xf>
    <xf numFmtId="0" fontId="54" fillId="0" borderId="6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wrapText="1"/>
    </xf>
    <xf numFmtId="0" fontId="7" fillId="0" borderId="0" xfId="0" applyFont="1" applyAlignment="1">
      <alignment horizontal="left" indent="8"/>
    </xf>
    <xf numFmtId="0" fontId="90" fillId="0" borderId="0" xfId="0" applyFont="1"/>
    <xf numFmtId="0" fontId="90" fillId="0" borderId="0" xfId="0" applyFont="1" applyBorder="1" applyAlignment="1">
      <alignment horizontal="center"/>
    </xf>
    <xf numFmtId="0" fontId="91" fillId="0" borderId="0" xfId="0" applyFont="1"/>
    <xf numFmtId="0" fontId="0" fillId="6" borderId="0" xfId="0" applyFill="1"/>
    <xf numFmtId="164" fontId="73" fillId="0" borderId="0" xfId="66" applyFont="1" applyFill="1" applyBorder="1" applyAlignment="1" applyProtection="1">
      <alignment vertical="center"/>
    </xf>
    <xf numFmtId="0" fontId="13" fillId="0" borderId="0" xfId="0" applyFont="1" applyBorder="1"/>
    <xf numFmtId="164" fontId="73" fillId="0" borderId="0" xfId="66" applyFont="1" applyBorder="1" applyAlignment="1">
      <alignment horizontal="center" vertical="center"/>
    </xf>
    <xf numFmtId="0" fontId="7" fillId="0" borderId="0" xfId="0" applyFont="1" applyAlignment="1">
      <alignment horizontal="left" indent="6"/>
    </xf>
    <xf numFmtId="0" fontId="43" fillId="0" borderId="0" xfId="0" applyFont="1"/>
    <xf numFmtId="0" fontId="11" fillId="0" borderId="0" xfId="0" applyFont="1"/>
    <xf numFmtId="165" fontId="0" fillId="0" borderId="0" xfId="66" applyNumberFormat="1" applyFont="1"/>
    <xf numFmtId="166" fontId="78" fillId="0" borderId="0" xfId="0" applyNumberFormat="1" applyFont="1"/>
    <xf numFmtId="0" fontId="25" fillId="0" borderId="0" xfId="0" applyFont="1" applyFill="1" applyAlignment="1">
      <alignment horizontal="left"/>
    </xf>
    <xf numFmtId="0" fontId="92" fillId="0" borderId="0" xfId="0" applyFont="1" applyFill="1" applyAlignment="1">
      <alignment horizontal="left"/>
    </xf>
    <xf numFmtId="0" fontId="23" fillId="0" borderId="0" xfId="0" applyFont="1" applyFill="1" applyAlignment="1">
      <alignment horizontal="left"/>
    </xf>
    <xf numFmtId="0" fontId="59" fillId="0" borderId="0" xfId="0" applyFont="1" applyFill="1" applyAlignment="1">
      <alignment horizontal="right"/>
    </xf>
    <xf numFmtId="0" fontId="94" fillId="0" borderId="0" xfId="0" applyFont="1" applyAlignment="1">
      <alignment horizontal="center"/>
    </xf>
    <xf numFmtId="0" fontId="96" fillId="0" borderId="0" xfId="0" applyFont="1"/>
    <xf numFmtId="0" fontId="101" fillId="0" borderId="0" xfId="0" applyFont="1" applyFill="1" applyAlignment="1">
      <alignment horizontal="left"/>
    </xf>
    <xf numFmtId="0" fontId="3" fillId="0" borderId="40" xfId="0" applyFont="1" applyFill="1" applyBorder="1" applyAlignment="1">
      <alignment horizontal="center" vertical="center" wrapText="1"/>
    </xf>
    <xf numFmtId="0" fontId="26" fillId="0" borderId="0" xfId="0" applyFont="1" applyBorder="1" applyAlignment="1">
      <alignment horizontal="left"/>
    </xf>
    <xf numFmtId="0" fontId="13" fillId="0" borderId="0" xfId="0" applyFont="1" applyFill="1"/>
    <xf numFmtId="0" fontId="0" fillId="0" borderId="0" xfId="0" applyFill="1"/>
    <xf numFmtId="0" fontId="7" fillId="0" borderId="0" xfId="0" applyFont="1" applyFill="1"/>
    <xf numFmtId="0" fontId="13" fillId="0" borderId="0" xfId="0" applyFont="1" applyFill="1" applyAlignment="1">
      <alignment vertical="top"/>
    </xf>
    <xf numFmtId="0" fontId="23" fillId="0" borderId="0" xfId="0" applyFont="1" applyFill="1" applyAlignment="1">
      <alignment horizontal="center"/>
    </xf>
    <xf numFmtId="0" fontId="7" fillId="0" borderId="0" xfId="0" applyFont="1" applyFill="1" applyAlignment="1">
      <alignment vertical="top"/>
    </xf>
    <xf numFmtId="0" fontId="0" fillId="0" borderId="0" xfId="0" applyFill="1" applyAlignment="1">
      <alignment vertical="top"/>
    </xf>
    <xf numFmtId="0" fontId="22" fillId="0" borderId="0" xfId="0" applyFont="1" applyFill="1" applyAlignment="1">
      <alignment horizontal="left"/>
    </xf>
    <xf numFmtId="0" fontId="18" fillId="0" borderId="0" xfId="0" applyFont="1" applyFill="1"/>
    <xf numFmtId="0" fontId="18" fillId="0" borderId="0" xfId="0" applyFont="1" applyFill="1" applyAlignment="1"/>
    <xf numFmtId="0" fontId="18" fillId="0" borderId="0" xfId="0" applyFont="1" applyFill="1" applyAlignment="1">
      <alignment horizontal="left"/>
    </xf>
    <xf numFmtId="0" fontId="25" fillId="0" borderId="0" xfId="0" applyFont="1" applyAlignment="1">
      <alignment horizontal="left" vertical="top" textRotation="180"/>
    </xf>
    <xf numFmtId="164" fontId="26" fillId="0" borderId="7" xfId="66" applyFont="1" applyBorder="1" applyAlignment="1">
      <alignment horizontal="center" vertical="center" wrapText="1"/>
    </xf>
    <xf numFmtId="164" fontId="54" fillId="0" borderId="87" xfId="66" applyFont="1" applyBorder="1" applyAlignment="1">
      <alignment horizontal="center" vertical="center" wrapText="1"/>
    </xf>
    <xf numFmtId="164" fontId="18" fillId="0" borderId="5" xfId="66" applyFont="1" applyBorder="1" applyAlignment="1">
      <alignment horizontal="center" vertical="center" wrapText="1"/>
    </xf>
    <xf numFmtId="164" fontId="54" fillId="0" borderId="12" xfId="66" applyFont="1" applyBorder="1" applyAlignment="1">
      <alignment horizontal="center" vertical="center" wrapText="1"/>
    </xf>
    <xf numFmtId="164" fontId="54" fillId="0" borderId="1" xfId="66" applyFont="1" applyBorder="1" applyAlignment="1">
      <alignment horizontal="center" vertical="center" wrapText="1"/>
    </xf>
    <xf numFmtId="0" fontId="136" fillId="0" borderId="0" xfId="0" applyFont="1"/>
    <xf numFmtId="0" fontId="103" fillId="0" borderId="0" xfId="0" applyFont="1" applyAlignment="1"/>
    <xf numFmtId="4" fontId="68" fillId="0" borderId="9" xfId="97" applyNumberFormat="1" applyBorder="1" applyAlignment="1">
      <alignment horizontal="center"/>
    </xf>
    <xf numFmtId="164" fontId="54" fillId="0" borderId="74" xfId="66" applyFont="1" applyBorder="1" applyAlignment="1">
      <alignment horizontal="center" vertical="center" wrapText="1"/>
    </xf>
    <xf numFmtId="164" fontId="54" fillId="0" borderId="8" xfId="66" applyFont="1" applyBorder="1" applyAlignment="1">
      <alignment horizontal="center" vertical="center" wrapText="1"/>
    </xf>
    <xf numFmtId="49" fontId="13" fillId="0" borderId="0" xfId="0" applyNumberFormat="1" applyFont="1" applyAlignment="1">
      <alignment vertical="center"/>
    </xf>
    <xf numFmtId="0" fontId="13" fillId="0" borderId="0" xfId="0" applyFont="1" applyAlignment="1">
      <alignment horizontal="justify" vertical="center"/>
    </xf>
    <xf numFmtId="0" fontId="0" fillId="0" borderId="0" xfId="0" applyAlignment="1"/>
    <xf numFmtId="0" fontId="18" fillId="0" borderId="0" xfId="0" applyFont="1" applyBorder="1" applyAlignment="1">
      <alignment wrapText="1"/>
    </xf>
    <xf numFmtId="0" fontId="20" fillId="0" borderId="0" xfId="0" applyFont="1" applyBorder="1" applyAlignment="1"/>
    <xf numFmtId="0" fontId="20" fillId="0" borderId="1" xfId="0" applyFont="1" applyBorder="1" applyAlignment="1"/>
    <xf numFmtId="0" fontId="136" fillId="0" borderId="0" xfId="0" applyFont="1" applyAlignment="1">
      <alignment vertical="center"/>
    </xf>
    <xf numFmtId="0" fontId="0" fillId="0" borderId="7" xfId="0" applyBorder="1"/>
    <xf numFmtId="0" fontId="18" fillId="2" borderId="80" xfId="0" applyFont="1" applyFill="1" applyBorder="1" applyAlignment="1">
      <alignment horizontal="left" vertical="center" wrapText="1"/>
    </xf>
    <xf numFmtId="0" fontId="18" fillId="2" borderId="89" xfId="0" applyFont="1" applyFill="1" applyBorder="1" applyAlignment="1">
      <alignment horizontal="left" vertical="center" wrapText="1"/>
    </xf>
    <xf numFmtId="0" fontId="18" fillId="2" borderId="12" xfId="0" applyFont="1" applyFill="1" applyBorder="1" applyAlignment="1">
      <alignment horizontal="left" vertical="center" wrapText="1"/>
    </xf>
    <xf numFmtId="0" fontId="18" fillId="0" borderId="90" xfId="0" applyFont="1" applyBorder="1" applyAlignment="1">
      <alignment horizontal="center" vertical="center" wrapText="1"/>
    </xf>
    <xf numFmtId="0" fontId="18" fillId="0" borderId="91" xfId="0" applyFont="1" applyBorder="1" applyAlignment="1">
      <alignment horizontal="center" vertical="center" wrapText="1"/>
    </xf>
    <xf numFmtId="0" fontId="50" fillId="0" borderId="92" xfId="0" applyFont="1" applyBorder="1" applyAlignment="1">
      <alignment horizontal="center" vertical="center" wrapText="1"/>
    </xf>
    <xf numFmtId="164" fontId="18" fillId="0" borderId="4" xfId="66" applyFont="1" applyBorder="1" applyAlignment="1">
      <alignment horizontal="center" vertical="center" wrapText="1"/>
    </xf>
    <xf numFmtId="0" fontId="104" fillId="0" borderId="0" xfId="0" applyFont="1"/>
    <xf numFmtId="0" fontId="104" fillId="0" borderId="0" xfId="0" applyFont="1" applyAlignment="1">
      <alignment horizontal="right"/>
    </xf>
    <xf numFmtId="0" fontId="105" fillId="0" borderId="0" xfId="0" applyNumberFormat="1" applyFont="1" applyBorder="1" applyAlignment="1">
      <alignment horizontal="center"/>
    </xf>
    <xf numFmtId="0" fontId="104" fillId="0" borderId="0" xfId="0" applyFont="1" applyAlignment="1"/>
    <xf numFmtId="0" fontId="73" fillId="0" borderId="93" xfId="0" applyFont="1" applyBorder="1" applyAlignment="1">
      <alignment horizontal="center"/>
    </xf>
    <xf numFmtId="0" fontId="42" fillId="0" borderId="93" xfId="0" applyFont="1" applyBorder="1"/>
    <xf numFmtId="0" fontId="73" fillId="0" borderId="0" xfId="0" applyFont="1" applyAlignment="1">
      <alignment horizontal="right"/>
    </xf>
    <xf numFmtId="0" fontId="106" fillId="0" borderId="0" xfId="0" applyFont="1"/>
    <xf numFmtId="0" fontId="107" fillId="0" borderId="0" xfId="0" applyFont="1" applyAlignment="1">
      <alignment horizontal="right"/>
    </xf>
    <xf numFmtId="0" fontId="107" fillId="0" borderId="0" xfId="0" applyFont="1" applyBorder="1" applyAlignment="1">
      <alignment horizontal="center"/>
    </xf>
    <xf numFmtId="0" fontId="106" fillId="0" borderId="0" xfId="0" applyFont="1" applyBorder="1"/>
    <xf numFmtId="0" fontId="106" fillId="0" borderId="0" xfId="0" applyFont="1" applyAlignment="1">
      <alignment horizontal="right"/>
    </xf>
    <xf numFmtId="0" fontId="107" fillId="0" borderId="0" xfId="0" applyNumberFormat="1" applyFont="1" applyBorder="1" applyAlignment="1">
      <alignment horizontal="center"/>
    </xf>
    <xf numFmtId="0" fontId="106" fillId="0" borderId="0" xfId="0" applyFont="1" applyAlignment="1"/>
    <xf numFmtId="0" fontId="8" fillId="0" borderId="76" xfId="0" applyFont="1" applyBorder="1" applyAlignment="1">
      <alignment horizontal="left"/>
    </xf>
    <xf numFmtId="0" fontId="42" fillId="0" borderId="2" xfId="0" applyFont="1" applyBorder="1" applyAlignment="1">
      <alignment horizontal="left"/>
    </xf>
    <xf numFmtId="0" fontId="42" fillId="0" borderId="3" xfId="0" applyFont="1" applyBorder="1"/>
    <xf numFmtId="0" fontId="4" fillId="0" borderId="6" xfId="0" applyFont="1" applyBorder="1" applyAlignment="1">
      <alignment horizontal="left"/>
    </xf>
    <xf numFmtId="0" fontId="42" fillId="0" borderId="0" xfId="0" applyFont="1" applyBorder="1" applyAlignment="1">
      <alignment horizontal="left"/>
    </xf>
    <xf numFmtId="0" fontId="42" fillId="0" borderId="4" xfId="0" applyFont="1" applyBorder="1"/>
    <xf numFmtId="0" fontId="42" fillId="0" borderId="6" xfId="0" applyFont="1" applyBorder="1" applyAlignment="1">
      <alignment horizontal="left"/>
    </xf>
    <xf numFmtId="0" fontId="6" fillId="0" borderId="6" xfId="0" applyFont="1" applyBorder="1" applyAlignment="1">
      <alignment horizontal="left"/>
    </xf>
    <xf numFmtId="0" fontId="108" fillId="0" borderId="6" xfId="0" applyFont="1" applyBorder="1" applyAlignment="1">
      <alignment horizontal="left"/>
    </xf>
    <xf numFmtId="0" fontId="7" fillId="0" borderId="6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42" fillId="0" borderId="87" xfId="0" applyFont="1" applyBorder="1" applyAlignment="1">
      <alignment horizontal="left"/>
    </xf>
    <xf numFmtId="0" fontId="42" fillId="0" borderId="1" xfId="0" applyFont="1" applyBorder="1" applyAlignment="1">
      <alignment horizontal="left"/>
    </xf>
    <xf numFmtId="0" fontId="62" fillId="0" borderId="1" xfId="0" applyFont="1" applyBorder="1" applyAlignment="1">
      <alignment horizontal="left"/>
    </xf>
    <xf numFmtId="0" fontId="42" fillId="0" borderId="94" xfId="0" applyFont="1" applyBorder="1"/>
    <xf numFmtId="0" fontId="13" fillId="0" borderId="93" xfId="0" applyFont="1" applyBorder="1" applyAlignment="1">
      <alignment horizontal="left"/>
    </xf>
    <xf numFmtId="0" fontId="73" fillId="0" borderId="93" xfId="0" applyFont="1" applyBorder="1"/>
    <xf numFmtId="0" fontId="73" fillId="0" borderId="95" xfId="0" applyFont="1" applyBorder="1"/>
    <xf numFmtId="0" fontId="13" fillId="0" borderId="95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25" fillId="0" borderId="0" xfId="0" applyFont="1" applyBorder="1" applyAlignment="1">
      <alignment horizontal="center"/>
    </xf>
    <xf numFmtId="0" fontId="23" fillId="0" borderId="1" xfId="0" applyFont="1" applyBorder="1" applyAlignment="1">
      <alignment horizontal="left"/>
    </xf>
    <xf numFmtId="0" fontId="50" fillId="0" borderId="93" xfId="0" applyFont="1" applyBorder="1" applyAlignment="1">
      <alignment horizontal="left"/>
    </xf>
    <xf numFmtId="0" fontId="3" fillId="2" borderId="40" xfId="0" applyFont="1" applyFill="1" applyBorder="1" applyAlignment="1">
      <alignment horizontal="center" vertical="center" wrapText="1"/>
    </xf>
    <xf numFmtId="0" fontId="25" fillId="0" borderId="26" xfId="0" applyFont="1" applyBorder="1" applyAlignment="1">
      <alignment horizontal="center" vertical="center" wrapText="1"/>
    </xf>
    <xf numFmtId="0" fontId="25" fillId="0" borderId="0" xfId="0" applyNumberFormat="1" applyFont="1" applyAlignment="1">
      <alignment horizontal="left" wrapText="1"/>
    </xf>
    <xf numFmtId="0" fontId="43" fillId="0" borderId="0" xfId="0" applyFont="1" applyAlignment="1">
      <alignment horizontal="center"/>
    </xf>
    <xf numFmtId="0" fontId="25" fillId="0" borderId="26" xfId="0" applyFont="1" applyBorder="1" applyAlignment="1">
      <alignment horizontal="center" wrapText="1"/>
    </xf>
    <xf numFmtId="0" fontId="23" fillId="0" borderId="0" xfId="0" applyFont="1" applyAlignment="1">
      <alignment horizontal="justify" vertical="center"/>
    </xf>
    <xf numFmtId="0" fontId="23" fillId="2" borderId="48" xfId="0" applyFont="1" applyFill="1" applyBorder="1" applyAlignment="1">
      <alignment horizontal="center" vertical="center" wrapText="1"/>
    </xf>
    <xf numFmtId="0" fontId="26" fillId="0" borderId="96" xfId="0" applyFont="1" applyBorder="1" applyAlignment="1">
      <alignment vertical="top" wrapText="1"/>
    </xf>
    <xf numFmtId="0" fontId="26" fillId="0" borderId="97" xfId="0" applyFont="1" applyBorder="1" applyAlignment="1">
      <alignment vertical="top" wrapText="1"/>
    </xf>
    <xf numFmtId="0" fontId="26" fillId="0" borderId="98" xfId="0" applyFont="1" applyBorder="1" applyAlignment="1">
      <alignment vertical="top" wrapText="1"/>
    </xf>
    <xf numFmtId="0" fontId="26" fillId="0" borderId="99" xfId="0" applyFont="1" applyBorder="1" applyAlignment="1">
      <alignment vertical="top" wrapText="1"/>
    </xf>
    <xf numFmtId="0" fontId="26" fillId="0" borderId="100" xfId="0" applyFont="1" applyBorder="1" applyAlignment="1">
      <alignment vertical="top" wrapText="1"/>
    </xf>
    <xf numFmtId="0" fontId="8" fillId="0" borderId="0" xfId="0" applyFont="1" applyBorder="1" applyAlignment="1">
      <alignment horizontal="center"/>
    </xf>
    <xf numFmtId="0" fontId="18" fillId="0" borderId="93" xfId="0" applyFont="1" applyBorder="1" applyAlignment="1">
      <alignment horizontal="left"/>
    </xf>
    <xf numFmtId="0" fontId="50" fillId="0" borderId="93" xfId="0" applyFont="1" applyBorder="1" applyAlignment="1">
      <alignment horizontal="center"/>
    </xf>
    <xf numFmtId="0" fontId="18" fillId="0" borderId="0" xfId="0" applyFont="1" applyAlignment="1">
      <alignment horizontal="center"/>
    </xf>
    <xf numFmtId="165" fontId="50" fillId="0" borderId="93" xfId="66" applyNumberFormat="1" applyFont="1" applyBorder="1" applyAlignment="1">
      <alignment horizontal="center"/>
    </xf>
    <xf numFmtId="165" fontId="50" fillId="0" borderId="95" xfId="66" applyNumberFormat="1" applyFont="1" applyBorder="1" applyAlignment="1">
      <alignment horizontal="center"/>
    </xf>
    <xf numFmtId="0" fontId="18" fillId="2" borderId="26" xfId="0" applyFont="1" applyFill="1" applyBorder="1" applyAlignment="1">
      <alignment horizontal="center" vertical="center" wrapText="1"/>
    </xf>
    <xf numFmtId="0" fontId="0" fillId="0" borderId="26" xfId="0" applyBorder="1"/>
    <xf numFmtId="0" fontId="0" fillId="0" borderId="101" xfId="0" applyBorder="1"/>
    <xf numFmtId="0" fontId="0" fillId="0" borderId="102" xfId="0" applyBorder="1"/>
    <xf numFmtId="0" fontId="18" fillId="0" borderId="93" xfId="0" applyFont="1" applyBorder="1" applyAlignment="1"/>
    <xf numFmtId="0" fontId="42" fillId="0" borderId="93" xfId="0" applyFont="1" applyBorder="1" applyAlignment="1"/>
    <xf numFmtId="0" fontId="18" fillId="0" borderId="95" xfId="0" applyFont="1" applyBorder="1" applyAlignment="1"/>
    <xf numFmtId="0" fontId="42" fillId="0" borderId="0" xfId="0" applyFont="1" applyFill="1"/>
    <xf numFmtId="0" fontId="13" fillId="0" borderId="0" xfId="0" applyFont="1" applyFill="1" applyAlignment="1">
      <alignment horizontal="left"/>
    </xf>
    <xf numFmtId="166" fontId="78" fillId="0" borderId="26" xfId="0" applyNumberFormat="1" applyFont="1" applyBorder="1"/>
    <xf numFmtId="0" fontId="1" fillId="0" borderId="26" xfId="0" applyFont="1" applyBorder="1"/>
    <xf numFmtId="0" fontId="0" fillId="0" borderId="0" xfId="0" applyAlignment="1">
      <alignment horizontal="center"/>
    </xf>
    <xf numFmtId="0" fontId="0" fillId="0" borderId="26" xfId="0" applyBorder="1" applyAlignment="1">
      <alignment horizontal="center"/>
    </xf>
    <xf numFmtId="165" fontId="0" fillId="0" borderId="26" xfId="66" applyNumberFormat="1" applyFont="1" applyBorder="1" applyAlignment="1">
      <alignment horizontal="center"/>
    </xf>
    <xf numFmtId="166" fontId="78" fillId="0" borderId="0" xfId="0" applyNumberFormat="1" applyFont="1" applyAlignment="1">
      <alignment horizontal="center"/>
    </xf>
    <xf numFmtId="165" fontId="0" fillId="0" borderId="0" xfId="66" applyNumberFormat="1" applyFont="1" applyAlignment="1">
      <alignment horizontal="center"/>
    </xf>
    <xf numFmtId="0" fontId="55" fillId="0" borderId="26" xfId="0" applyFont="1" applyBorder="1"/>
    <xf numFmtId="0" fontId="78" fillId="0" borderId="26" xfId="0" applyFont="1" applyBorder="1"/>
    <xf numFmtId="165" fontId="0" fillId="0" borderId="26" xfId="0" applyNumberFormat="1" applyBorder="1"/>
    <xf numFmtId="165" fontId="0" fillId="0" borderId="26" xfId="0" applyNumberFormat="1" applyBorder="1" applyAlignment="1">
      <alignment horizontal="center"/>
    </xf>
    <xf numFmtId="0" fontId="78" fillId="0" borderId="26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26" xfId="0" applyBorder="1" applyAlignment="1">
      <alignment horizontal="left"/>
    </xf>
    <xf numFmtId="0" fontId="1" fillId="0" borderId="26" xfId="0" applyFont="1" applyBorder="1" applyAlignment="1">
      <alignment horizontal="center"/>
    </xf>
    <xf numFmtId="4" fontId="25" fillId="0" borderId="26" xfId="66" applyNumberFormat="1" applyFont="1" applyBorder="1"/>
    <xf numFmtId="4" fontId="25" fillId="0" borderId="26" xfId="0" applyNumberFormat="1" applyFont="1" applyBorder="1"/>
    <xf numFmtId="0" fontId="25" fillId="0" borderId="0" xfId="0" applyFont="1" applyFill="1"/>
    <xf numFmtId="0" fontId="25" fillId="0" borderId="93" xfId="0" applyFont="1" applyBorder="1"/>
    <xf numFmtId="0" fontId="25" fillId="0" borderId="95" xfId="0" applyFont="1" applyBorder="1"/>
    <xf numFmtId="0" fontId="25" fillId="0" borderId="103" xfId="0" applyFont="1" applyBorder="1"/>
    <xf numFmtId="0" fontId="111" fillId="0" borderId="0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left"/>
    </xf>
    <xf numFmtId="0" fontId="51" fillId="2" borderId="32" xfId="0" applyFont="1" applyFill="1" applyBorder="1" applyAlignment="1">
      <alignment vertical="center" wrapText="1"/>
    </xf>
    <xf numFmtId="166" fontId="26" fillId="0" borderId="104" xfId="0" applyNumberFormat="1" applyFont="1" applyBorder="1" applyAlignment="1">
      <alignment horizontal="center" wrapText="1"/>
    </xf>
    <xf numFmtId="164" fontId="26" fillId="0" borderId="105" xfId="66" applyFont="1" applyBorder="1" applyAlignment="1">
      <alignment horizontal="center" wrapText="1"/>
    </xf>
    <xf numFmtId="164" fontId="26" fillId="0" borderId="106" xfId="66" applyNumberFormat="1" applyFont="1" applyFill="1" applyBorder="1" applyAlignment="1">
      <alignment horizontal="center" wrapText="1"/>
    </xf>
    <xf numFmtId="43" fontId="26" fillId="0" borderId="104" xfId="66" applyNumberFormat="1" applyFont="1" applyBorder="1" applyAlignment="1">
      <alignment horizontal="center" wrapText="1"/>
    </xf>
    <xf numFmtId="166" fontId="26" fillId="0" borderId="107" xfId="0" applyNumberFormat="1" applyFont="1" applyBorder="1" applyAlignment="1">
      <alignment horizontal="center" wrapText="1"/>
    </xf>
    <xf numFmtId="164" fontId="26" fillId="0" borderId="108" xfId="66" applyFont="1" applyBorder="1" applyAlignment="1">
      <alignment horizontal="center" wrapText="1"/>
    </xf>
    <xf numFmtId="164" fontId="26" fillId="0" borderId="108" xfId="66" applyFont="1" applyFill="1" applyBorder="1" applyAlignment="1">
      <alignment horizontal="center" wrapText="1"/>
    </xf>
    <xf numFmtId="43" fontId="26" fillId="0" borderId="104" xfId="66" applyNumberFormat="1" applyFont="1" applyFill="1" applyBorder="1" applyAlignment="1">
      <alignment horizontal="center" wrapText="1"/>
    </xf>
    <xf numFmtId="0" fontId="26" fillId="0" borderId="109" xfId="0" applyFont="1" applyBorder="1" applyAlignment="1">
      <alignment horizontal="center" vertical="top" wrapText="1"/>
    </xf>
    <xf numFmtId="164" fontId="26" fillId="0" borderId="110" xfId="66" applyFont="1" applyBorder="1" applyAlignment="1">
      <alignment horizontal="justify" vertical="top" wrapText="1"/>
    </xf>
    <xf numFmtId="164" fontId="26" fillId="7" borderId="109" xfId="66" applyFont="1" applyFill="1" applyBorder="1" applyAlignment="1">
      <alignment horizontal="justify" vertical="top" wrapText="1"/>
    </xf>
    <xf numFmtId="0" fontId="26" fillId="0" borderId="111" xfId="0" applyFont="1" applyBorder="1" applyAlignment="1">
      <alignment horizontal="center" vertical="top" wrapText="1"/>
    </xf>
    <xf numFmtId="164" fontId="26" fillId="0" borderId="112" xfId="66" applyFont="1" applyBorder="1" applyAlignment="1">
      <alignment horizontal="justify" vertical="top" wrapText="1"/>
    </xf>
    <xf numFmtId="164" fontId="26" fillId="0" borderId="111" xfId="66" applyFont="1" applyBorder="1" applyAlignment="1">
      <alignment horizontal="justify" vertical="top" wrapText="1"/>
    </xf>
    <xf numFmtId="0" fontId="25" fillId="0" borderId="0" xfId="0" applyFont="1" applyFill="1" applyAlignment="1">
      <alignment horizontal="center" vertical="top" wrapText="1"/>
    </xf>
    <xf numFmtId="0" fontId="26" fillId="0" borderId="26" xfId="0" applyFont="1" applyBorder="1"/>
    <xf numFmtId="0" fontId="3" fillId="2" borderId="26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25" fillId="0" borderId="26" xfId="0" applyFont="1" applyFill="1" applyBorder="1" applyAlignment="1">
      <alignment horizontal="center" wrapText="1"/>
    </xf>
    <xf numFmtId="0" fontId="96" fillId="0" borderId="0" xfId="0" applyFont="1" applyAlignment="1">
      <alignment horizontal="center"/>
    </xf>
    <xf numFmtId="3" fontId="26" fillId="0" borderId="26" xfId="0" applyNumberFormat="1" applyFont="1" applyBorder="1" applyAlignment="1">
      <alignment horizontal="center" wrapText="1"/>
    </xf>
    <xf numFmtId="0" fontId="26" fillId="0" borderId="26" xfId="0" applyFont="1" applyFill="1" applyBorder="1" applyAlignment="1">
      <alignment horizontal="center" wrapText="1"/>
    </xf>
    <xf numFmtId="0" fontId="3" fillId="0" borderId="0" xfId="0" applyFont="1" applyBorder="1" applyAlignment="1"/>
    <xf numFmtId="0" fontId="26" fillId="0" borderId="0" xfId="0" applyFont="1" applyBorder="1" applyAlignment="1">
      <alignment horizontal="center"/>
    </xf>
    <xf numFmtId="0" fontId="26" fillId="0" borderId="0" xfId="0" applyFont="1" applyBorder="1" applyAlignment="1"/>
    <xf numFmtId="0" fontId="113" fillId="0" borderId="0" xfId="0" applyFont="1"/>
    <xf numFmtId="0" fontId="26" fillId="0" borderId="0" xfId="0" applyFont="1" applyBorder="1" applyAlignment="1">
      <alignment horizontal="center" wrapText="1"/>
    </xf>
    <xf numFmtId="0" fontId="26" fillId="0" borderId="0" xfId="0" applyFont="1" applyBorder="1" applyAlignment="1">
      <alignment horizontal="center" vertical="top" wrapText="1"/>
    </xf>
    <xf numFmtId="0" fontId="26" fillId="0" borderId="0" xfId="0" applyFont="1" applyFill="1" applyBorder="1" applyAlignment="1">
      <alignment horizontal="center" wrapText="1"/>
    </xf>
    <xf numFmtId="0" fontId="26" fillId="0" borderId="0" xfId="0" applyFont="1" applyFill="1" applyBorder="1" applyAlignment="1">
      <alignment horizontal="center" vertical="top" wrapText="1"/>
    </xf>
    <xf numFmtId="0" fontId="3" fillId="2" borderId="53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/>
    </xf>
    <xf numFmtId="0" fontId="26" fillId="0" borderId="113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/>
    </xf>
    <xf numFmtId="0" fontId="26" fillId="0" borderId="40" xfId="0" applyFont="1" applyBorder="1" applyAlignment="1">
      <alignment horizontal="center" vertical="center" wrapText="1"/>
    </xf>
    <xf numFmtId="3" fontId="26" fillId="0" borderId="40" xfId="0" applyNumberFormat="1" applyFont="1" applyBorder="1" applyAlignment="1">
      <alignment horizontal="center" wrapText="1"/>
    </xf>
    <xf numFmtId="164" fontId="26" fillId="0" borderId="114" xfId="66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26" fillId="0" borderId="113" xfId="0" applyFont="1" applyBorder="1" applyAlignment="1">
      <alignment horizontal="center" wrapText="1"/>
    </xf>
    <xf numFmtId="0" fontId="26" fillId="0" borderId="40" xfId="0" applyFont="1" applyBorder="1" applyAlignment="1">
      <alignment horizontal="center" vertical="top" wrapText="1"/>
    </xf>
    <xf numFmtId="0" fontId="26" fillId="0" borderId="40" xfId="0" applyFont="1" applyFill="1" applyBorder="1" applyAlignment="1">
      <alignment horizontal="center" wrapText="1"/>
    </xf>
    <xf numFmtId="0" fontId="26" fillId="0" borderId="114" xfId="0" applyFont="1" applyFill="1" applyBorder="1" applyAlignment="1">
      <alignment horizontal="center" vertical="top" wrapText="1"/>
    </xf>
    <xf numFmtId="0" fontId="26" fillId="0" borderId="115" xfId="0" applyFont="1" applyBorder="1" applyAlignment="1">
      <alignment horizontal="center" wrapText="1"/>
    </xf>
    <xf numFmtId="0" fontId="26" fillId="0" borderId="116" xfId="0" applyFont="1" applyBorder="1" applyAlignment="1">
      <alignment horizontal="center" wrapText="1"/>
    </xf>
    <xf numFmtId="0" fontId="26" fillId="0" borderId="116" xfId="0" applyFont="1" applyBorder="1" applyAlignment="1">
      <alignment horizontal="center" vertical="top" wrapText="1"/>
    </xf>
    <xf numFmtId="0" fontId="26" fillId="0" borderId="116" xfId="0" applyFont="1" applyFill="1" applyBorder="1" applyAlignment="1">
      <alignment horizontal="center" wrapText="1"/>
    </xf>
    <xf numFmtId="0" fontId="26" fillId="0" borderId="117" xfId="0" applyFont="1" applyFill="1" applyBorder="1" applyAlignment="1">
      <alignment horizontal="center" vertical="top" wrapText="1"/>
    </xf>
    <xf numFmtId="3" fontId="26" fillId="0" borderId="0" xfId="0" applyNumberFormat="1" applyFont="1"/>
    <xf numFmtId="0" fontId="3" fillId="2" borderId="24" xfId="0" applyFont="1" applyFill="1" applyBorder="1" applyAlignment="1">
      <alignment horizontal="center" vertical="center" wrapText="1"/>
    </xf>
    <xf numFmtId="3" fontId="26" fillId="0" borderId="26" xfId="0" applyNumberFormat="1" applyFont="1" applyBorder="1" applyAlignment="1">
      <alignment horizontal="center" vertical="top" wrapText="1"/>
    </xf>
    <xf numFmtId="4" fontId="26" fillId="0" borderId="26" xfId="0" applyNumberFormat="1" applyFont="1" applyBorder="1" applyAlignment="1">
      <alignment horizontal="center" wrapText="1"/>
    </xf>
    <xf numFmtId="4" fontId="26" fillId="0" borderId="26" xfId="0" applyNumberFormat="1" applyFont="1" applyFill="1" applyBorder="1" applyAlignment="1">
      <alignment horizontal="center" wrapText="1"/>
    </xf>
    <xf numFmtId="3" fontId="26" fillId="0" borderId="26" xfId="66" applyNumberFormat="1" applyFont="1" applyBorder="1" applyAlignment="1">
      <alignment horizontal="center" vertical="top" wrapText="1"/>
    </xf>
    <xf numFmtId="3" fontId="26" fillId="0" borderId="26" xfId="0" applyNumberFormat="1" applyFont="1" applyFill="1" applyBorder="1" applyAlignment="1">
      <alignment horizontal="center" vertical="top" wrapText="1"/>
    </xf>
    <xf numFmtId="3" fontId="26" fillId="0" borderId="40" xfId="0" applyNumberFormat="1" applyFont="1" applyBorder="1" applyAlignment="1">
      <alignment horizontal="center" vertical="center" wrapText="1"/>
    </xf>
    <xf numFmtId="3" fontId="26" fillId="0" borderId="116" xfId="0" applyNumberFormat="1" applyFont="1" applyBorder="1" applyAlignment="1">
      <alignment horizontal="center" wrapText="1"/>
    </xf>
    <xf numFmtId="3" fontId="26" fillId="0" borderId="40" xfId="0" applyNumberFormat="1" applyFont="1" applyBorder="1" applyAlignment="1">
      <alignment horizontal="center" vertical="top" wrapText="1"/>
    </xf>
    <xf numFmtId="3" fontId="26" fillId="0" borderId="116" xfId="0" applyNumberFormat="1" applyFont="1" applyBorder="1" applyAlignment="1">
      <alignment horizontal="center" vertical="top" wrapText="1"/>
    </xf>
    <xf numFmtId="3" fontId="26" fillId="0" borderId="54" xfId="0" applyNumberFormat="1" applyFont="1" applyBorder="1" applyAlignment="1">
      <alignment horizontal="center" vertical="center" wrapText="1"/>
    </xf>
    <xf numFmtId="4" fontId="26" fillId="0" borderId="40" xfId="0" applyNumberFormat="1" applyFont="1" applyBorder="1" applyAlignment="1">
      <alignment horizontal="center" wrapText="1"/>
    </xf>
    <xf numFmtId="4" fontId="26" fillId="0" borderId="116" xfId="0" applyNumberFormat="1" applyFont="1" applyBorder="1" applyAlignment="1">
      <alignment horizontal="center" wrapText="1"/>
    </xf>
    <xf numFmtId="3" fontId="26" fillId="0" borderId="40" xfId="66" applyNumberFormat="1" applyFont="1" applyBorder="1" applyAlignment="1">
      <alignment horizontal="center" vertical="center" wrapText="1"/>
    </xf>
    <xf numFmtId="4" fontId="26" fillId="0" borderId="40" xfId="0" applyNumberFormat="1" applyFont="1" applyBorder="1" applyAlignment="1">
      <alignment horizontal="center" vertical="center" wrapText="1"/>
    </xf>
    <xf numFmtId="4" fontId="26" fillId="0" borderId="40" xfId="0" applyNumberFormat="1" applyFont="1" applyFill="1" applyBorder="1" applyAlignment="1">
      <alignment horizontal="center" wrapText="1"/>
    </xf>
    <xf numFmtId="4" fontId="26" fillId="0" borderId="116" xfId="0" applyNumberFormat="1" applyFont="1" applyFill="1" applyBorder="1" applyAlignment="1">
      <alignment horizontal="center" wrapText="1"/>
    </xf>
    <xf numFmtId="0" fontId="25" fillId="0" borderId="26" xfId="0" applyFont="1" applyBorder="1" applyAlignment="1">
      <alignment wrapText="1"/>
    </xf>
    <xf numFmtId="0" fontId="25" fillId="0" borderId="26" xfId="0" applyFont="1" applyBorder="1" applyAlignment="1">
      <alignment horizontal="center" shrinkToFit="1"/>
    </xf>
    <xf numFmtId="0" fontId="25" fillId="0" borderId="26" xfId="0" applyFont="1" applyBorder="1" applyAlignment="1">
      <alignment horizontal="left" wrapText="1"/>
    </xf>
    <xf numFmtId="0" fontId="65" fillId="0" borderId="26" xfId="0" applyFont="1" applyBorder="1" applyAlignment="1">
      <alignment horizontal="center" wrapText="1"/>
    </xf>
    <xf numFmtId="43" fontId="25" fillId="0" borderId="26" xfId="0" applyNumberFormat="1" applyFont="1" applyBorder="1" applyAlignment="1">
      <alignment horizontal="center" shrinkToFit="1"/>
    </xf>
    <xf numFmtId="164" fontId="25" fillId="0" borderId="26" xfId="66" applyFont="1" applyBorder="1" applyAlignment="1">
      <alignment horizontal="center"/>
    </xf>
    <xf numFmtId="0" fontId="25" fillId="3" borderId="26" xfId="0" applyFont="1" applyFill="1" applyBorder="1" applyAlignment="1">
      <alignment horizontal="center"/>
    </xf>
    <xf numFmtId="43" fontId="25" fillId="0" borderId="26" xfId="0" applyNumberFormat="1" applyFont="1" applyBorder="1" applyAlignment="1">
      <alignment horizontal="center"/>
    </xf>
    <xf numFmtId="169" fontId="25" fillId="0" borderId="26" xfId="0" applyNumberFormat="1" applyFont="1" applyBorder="1" applyAlignment="1">
      <alignment horizontal="center"/>
    </xf>
    <xf numFmtId="3" fontId="25" fillId="0" borderId="26" xfId="0" applyNumberFormat="1" applyFont="1" applyBorder="1" applyAlignment="1">
      <alignment horizontal="center" shrinkToFit="1"/>
    </xf>
    <xf numFmtId="2" fontId="25" fillId="0" borderId="26" xfId="0" applyNumberFormat="1" applyFont="1" applyBorder="1" applyAlignment="1">
      <alignment horizontal="center" shrinkToFit="1"/>
    </xf>
    <xf numFmtId="0" fontId="25" fillId="0" borderId="28" xfId="0" applyFont="1" applyBorder="1" applyAlignment="1">
      <alignment horizontal="center"/>
    </xf>
    <xf numFmtId="0" fontId="25" fillId="0" borderId="24" xfId="0" applyFont="1" applyBorder="1" applyAlignment="1">
      <alignment horizontal="center"/>
    </xf>
    <xf numFmtId="3" fontId="25" fillId="0" borderId="26" xfId="0" applyNumberFormat="1" applyFont="1" applyFill="1" applyBorder="1" applyAlignment="1">
      <alignment horizontal="center" shrinkToFit="1"/>
    </xf>
    <xf numFmtId="169" fontId="25" fillId="0" borderId="26" xfId="66" applyNumberFormat="1" applyFont="1" applyFill="1" applyBorder="1" applyAlignment="1" applyProtection="1">
      <alignment horizontal="center" shrinkToFit="1"/>
    </xf>
    <xf numFmtId="169" fontId="70" fillId="0" borderId="26" xfId="66" applyNumberFormat="1" applyFont="1" applyFill="1" applyBorder="1" applyAlignment="1" applyProtection="1">
      <alignment horizontal="center" shrinkToFit="1"/>
    </xf>
    <xf numFmtId="0" fontId="64" fillId="0" borderId="26" xfId="0" applyFont="1" applyFill="1" applyBorder="1" applyAlignment="1">
      <alignment horizontal="center" wrapText="1"/>
    </xf>
    <xf numFmtId="0" fontId="25" fillId="3" borderId="26" xfId="0" applyFont="1" applyFill="1" applyBorder="1" applyAlignment="1">
      <alignment horizontal="center" shrinkToFit="1"/>
    </xf>
    <xf numFmtId="164" fontId="25" fillId="0" borderId="26" xfId="66" applyFont="1" applyBorder="1" applyAlignment="1">
      <alignment horizontal="center" shrinkToFit="1"/>
    </xf>
    <xf numFmtId="164" fontId="25" fillId="0" borderId="26" xfId="0" applyNumberFormat="1" applyFont="1" applyBorder="1" applyAlignment="1">
      <alignment horizontal="center" shrinkToFit="1"/>
    </xf>
    <xf numFmtId="0" fontId="67" fillId="0" borderId="26" xfId="0" applyFont="1" applyBorder="1" applyAlignment="1">
      <alignment horizontal="center" wrapText="1"/>
    </xf>
    <xf numFmtId="0" fontId="64" fillId="0" borderId="26" xfId="0" applyFont="1" applyBorder="1" applyAlignment="1">
      <alignment horizontal="left" wrapText="1"/>
    </xf>
    <xf numFmtId="17" fontId="25" fillId="0" borderId="26" xfId="0" applyNumberFormat="1" applyFont="1" applyBorder="1" applyAlignment="1">
      <alignment horizontal="center"/>
    </xf>
    <xf numFmtId="168" fontId="69" fillId="0" borderId="26" xfId="66" applyNumberFormat="1" applyFont="1" applyFill="1" applyBorder="1" applyAlignment="1" applyProtection="1">
      <alignment horizontal="center" shrinkToFit="1"/>
    </xf>
    <xf numFmtId="0" fontId="64" fillId="0" borderId="26" xfId="0" applyFont="1" applyFill="1" applyBorder="1" applyAlignment="1">
      <alignment horizontal="left"/>
    </xf>
    <xf numFmtId="0" fontId="25" fillId="0" borderId="26" xfId="0" applyFont="1" applyFill="1" applyBorder="1" applyAlignment="1">
      <alignment horizontal="left" wrapText="1"/>
    </xf>
    <xf numFmtId="14" fontId="67" fillId="0" borderId="26" xfId="0" applyNumberFormat="1" applyFont="1" applyBorder="1" applyAlignment="1">
      <alignment horizontal="center" wrapText="1"/>
    </xf>
    <xf numFmtId="0" fontId="23" fillId="2" borderId="28" xfId="0" applyFont="1" applyFill="1" applyBorder="1" applyAlignment="1">
      <alignment horizontal="center" vertical="center" wrapText="1"/>
    </xf>
    <xf numFmtId="0" fontId="25" fillId="2" borderId="24" xfId="0" applyFont="1" applyFill="1" applyBorder="1" applyAlignment="1">
      <alignment horizontal="center" vertical="center" wrapText="1"/>
    </xf>
    <xf numFmtId="3" fontId="25" fillId="0" borderId="26" xfId="0" applyNumberFormat="1" applyFont="1" applyBorder="1" applyAlignment="1">
      <alignment horizontal="center"/>
    </xf>
    <xf numFmtId="0" fontId="51" fillId="0" borderId="0" xfId="0" applyFont="1" applyAlignment="1">
      <alignment vertical="center"/>
    </xf>
    <xf numFmtId="0" fontId="25" fillId="0" borderId="0" xfId="0" applyFont="1" applyBorder="1" applyAlignment="1">
      <alignment horizontal="justify" vertical="top"/>
    </xf>
    <xf numFmtId="0" fontId="25" fillId="0" borderId="0" xfId="0" applyFont="1" applyAlignment="1">
      <alignment horizontal="justify" vertical="top"/>
    </xf>
    <xf numFmtId="0" fontId="51" fillId="0" borderId="93" xfId="0" applyFont="1" applyBorder="1"/>
    <xf numFmtId="0" fontId="51" fillId="0" borderId="95" xfId="0" applyFont="1" applyBorder="1"/>
    <xf numFmtId="0" fontId="25" fillId="0" borderId="93" xfId="0" applyFont="1" applyBorder="1" applyAlignment="1">
      <alignment horizontal="left"/>
    </xf>
    <xf numFmtId="0" fontId="23" fillId="0" borderId="95" xfId="0" applyFont="1" applyBorder="1"/>
    <xf numFmtId="0" fontId="51" fillId="0" borderId="0" xfId="0" applyFont="1" applyBorder="1"/>
    <xf numFmtId="0" fontId="47" fillId="0" borderId="0" xfId="0" applyFont="1"/>
    <xf numFmtId="0" fontId="47" fillId="0" borderId="0" xfId="0" applyFont="1" applyAlignment="1">
      <alignment horizontal="left"/>
    </xf>
    <xf numFmtId="4" fontId="25" fillId="0" borderId="40" xfId="66" applyNumberFormat="1" applyFont="1" applyBorder="1" applyAlignment="1">
      <alignment horizontal="center" vertical="top" wrapText="1"/>
    </xf>
    <xf numFmtId="4" fontId="25" fillId="0" borderId="40" xfId="0" applyNumberFormat="1" applyFont="1" applyBorder="1" applyAlignment="1">
      <alignment horizontal="center" vertical="top" wrapText="1"/>
    </xf>
    <xf numFmtId="0" fontId="47" fillId="0" borderId="0" xfId="0" applyFont="1" applyFill="1" applyAlignment="1">
      <alignment vertical="top"/>
    </xf>
    <xf numFmtId="0" fontId="47" fillId="0" borderId="0" xfId="0" applyFont="1" applyFill="1" applyAlignment="1">
      <alignment horizontal="left" vertical="top"/>
    </xf>
    <xf numFmtId="0" fontId="47" fillId="0" borderId="0" xfId="0" applyFont="1" applyFill="1" applyBorder="1" applyAlignment="1">
      <alignment horizontal="center" vertical="top" wrapText="1"/>
    </xf>
    <xf numFmtId="4" fontId="47" fillId="0" borderId="0" xfId="0" applyNumberFormat="1" applyFont="1" applyFill="1" applyBorder="1" applyAlignment="1">
      <alignment horizontal="center" vertical="top" wrapText="1"/>
    </xf>
    <xf numFmtId="0" fontId="47" fillId="0" borderId="0" xfId="0" applyFont="1" applyFill="1"/>
    <xf numFmtId="0" fontId="25" fillId="5" borderId="40" xfId="0" applyFont="1" applyFill="1" applyBorder="1" applyAlignment="1">
      <alignment horizontal="center" vertical="center" shrinkToFit="1"/>
    </xf>
    <xf numFmtId="0" fontId="85" fillId="0" borderId="0" xfId="0" applyFont="1" applyAlignment="1">
      <alignment vertical="center"/>
    </xf>
    <xf numFmtId="0" fontId="114" fillId="0" borderId="0" xfId="0" applyFont="1"/>
    <xf numFmtId="0" fontId="115" fillId="0" borderId="0" xfId="0" applyFont="1" applyAlignment="1">
      <alignment vertical="center"/>
    </xf>
    <xf numFmtId="0" fontId="114" fillId="0" borderId="0" xfId="0" applyFont="1" applyAlignment="1">
      <alignment horizontal="left"/>
    </xf>
    <xf numFmtId="0" fontId="0" fillId="0" borderId="93" xfId="0" applyBorder="1"/>
    <xf numFmtId="0" fontId="117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0" fontId="25" fillId="0" borderId="0" xfId="0" applyFont="1" applyAlignment="1">
      <alignment horizontal="right"/>
    </xf>
    <xf numFmtId="0" fontId="118" fillId="0" borderId="0" xfId="0" applyFont="1" applyAlignment="1">
      <alignment horizontal="center"/>
    </xf>
    <xf numFmtId="0" fontId="47" fillId="0" borderId="0" xfId="0" applyFont="1" applyAlignment="1">
      <alignment horizontal="right"/>
    </xf>
    <xf numFmtId="0" fontId="47" fillId="0" borderId="0" xfId="0" applyFont="1" applyBorder="1" applyAlignment="1">
      <alignment horizontal="center"/>
    </xf>
    <xf numFmtId="0" fontId="118" fillId="0" borderId="0" xfId="0" applyFont="1"/>
    <xf numFmtId="0" fontId="13" fillId="0" borderId="24" xfId="0" applyFont="1" applyBorder="1" applyAlignment="1">
      <alignment horizontal="left" vertical="top" wrapText="1"/>
    </xf>
    <xf numFmtId="0" fontId="13" fillId="0" borderId="66" xfId="0" applyFont="1" applyBorder="1" applyAlignment="1">
      <alignment horizontal="left" vertical="top" wrapText="1"/>
    </xf>
    <xf numFmtId="0" fontId="13" fillId="0" borderId="26" xfId="0" applyFont="1" applyBorder="1" applyAlignment="1">
      <alignment horizontal="left" vertical="top" wrapText="1"/>
    </xf>
    <xf numFmtId="0" fontId="13" fillId="0" borderId="29" xfId="0" applyFont="1" applyBorder="1" applyAlignment="1">
      <alignment horizontal="left" vertical="top" wrapText="1"/>
    </xf>
    <xf numFmtId="0" fontId="13" fillId="0" borderId="61" xfId="0" applyFont="1" applyBorder="1" applyAlignment="1">
      <alignment horizontal="left" vertical="top" wrapText="1"/>
    </xf>
    <xf numFmtId="0" fontId="13" fillId="0" borderId="31" xfId="0" applyFont="1" applyBorder="1" applyAlignment="1">
      <alignment horizontal="left" vertical="top" wrapText="1"/>
    </xf>
    <xf numFmtId="43" fontId="0" fillId="0" borderId="0" xfId="0" applyNumberFormat="1" applyBorder="1"/>
    <xf numFmtId="0" fontId="25" fillId="2" borderId="7" xfId="0" applyFont="1" applyFill="1" applyBorder="1" applyAlignment="1">
      <alignment horizontal="center" vertical="top" wrapText="1"/>
    </xf>
    <xf numFmtId="0" fontId="119" fillId="0" borderId="87" xfId="0" applyFont="1" applyBorder="1" applyAlignment="1">
      <alignment horizontal="center" wrapText="1"/>
    </xf>
    <xf numFmtId="0" fontId="119" fillId="0" borderId="1" xfId="0" applyFont="1" applyBorder="1"/>
    <xf numFmtId="0" fontId="119" fillId="0" borderId="94" xfId="0" applyFont="1" applyBorder="1"/>
    <xf numFmtId="0" fontId="121" fillId="0" borderId="0" xfId="0" applyFont="1" applyBorder="1"/>
    <xf numFmtId="43" fontId="121" fillId="0" borderId="0" xfId="0" applyNumberFormat="1" applyFont="1" applyBorder="1"/>
    <xf numFmtId="0" fontId="121" fillId="0" borderId="0" xfId="0" applyFont="1"/>
    <xf numFmtId="43" fontId="121" fillId="0" borderId="0" xfId="0" applyNumberFormat="1" applyFont="1"/>
    <xf numFmtId="0" fontId="119" fillId="0" borderId="94" xfId="0" applyFont="1" applyBorder="1" applyAlignment="1">
      <alignment horizontal="center" vertical="top" wrapText="1"/>
    </xf>
    <xf numFmtId="0" fontId="25" fillId="0" borderId="3" xfId="0" applyFont="1" applyBorder="1" applyAlignment="1">
      <alignment horizontal="center" vertical="top" wrapText="1"/>
    </xf>
    <xf numFmtId="0" fontId="1" fillId="0" borderId="0" xfId="0" applyFont="1"/>
    <xf numFmtId="3" fontId="52" fillId="0" borderId="118" xfId="66" applyNumberFormat="1" applyFont="1" applyBorder="1" applyAlignment="1">
      <alignment horizontal="center"/>
    </xf>
    <xf numFmtId="3" fontId="52" fillId="0" borderId="95" xfId="66" applyNumberFormat="1" applyFont="1" applyBorder="1" applyAlignment="1">
      <alignment horizontal="center"/>
    </xf>
    <xf numFmtId="3" fontId="52" fillId="0" borderId="95" xfId="66" applyNumberFormat="1" applyFont="1" applyBorder="1"/>
    <xf numFmtId="3" fontId="120" fillId="0" borderId="1" xfId="66" applyNumberFormat="1" applyFont="1" applyBorder="1"/>
    <xf numFmtId="3" fontId="52" fillId="0" borderId="118" xfId="66" applyNumberFormat="1" applyFont="1" applyBorder="1"/>
    <xf numFmtId="0" fontId="8" fillId="0" borderId="0" xfId="0" applyFont="1" applyFill="1" applyBorder="1" applyAlignment="1">
      <alignment horizontal="center"/>
    </xf>
    <xf numFmtId="0" fontId="26" fillId="0" borderId="86" xfId="0" applyFont="1" applyBorder="1" applyAlignment="1">
      <alignment horizontal="center" vertical="center" wrapText="1"/>
    </xf>
    <xf numFmtId="0" fontId="26" fillId="0" borderId="89" xfId="0" applyFont="1" applyBorder="1" applyAlignment="1">
      <alignment horizontal="center" vertical="center" wrapText="1"/>
    </xf>
    <xf numFmtId="0" fontId="26" fillId="0" borderId="119" xfId="0" applyFont="1" applyBorder="1" applyAlignment="1">
      <alignment horizontal="center" vertical="center" wrapText="1"/>
    </xf>
    <xf numFmtId="0" fontId="26" fillId="0" borderId="7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8" fillId="0" borderId="75" xfId="0" applyFont="1" applyBorder="1" applyAlignment="1">
      <alignment horizontal="center"/>
    </xf>
    <xf numFmtId="0" fontId="18" fillId="0" borderId="120" xfId="0" applyFont="1" applyBorder="1" applyAlignment="1">
      <alignment horizontal="center" vertical="center" wrapText="1"/>
    </xf>
    <xf numFmtId="0" fontId="18" fillId="0" borderId="121" xfId="0" applyFont="1" applyBorder="1" applyAlignment="1">
      <alignment horizontal="center" vertical="center" wrapText="1"/>
    </xf>
    <xf numFmtId="0" fontId="18" fillId="0" borderId="12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/>
    </xf>
    <xf numFmtId="0" fontId="18" fillId="0" borderId="59" xfId="0" applyFont="1" applyBorder="1" applyAlignment="1">
      <alignment horizontal="left"/>
    </xf>
    <xf numFmtId="4" fontId="54" fillId="0" borderId="2" xfId="66" applyNumberFormat="1" applyFont="1" applyBorder="1" applyAlignment="1">
      <alignment horizontal="center" vertical="top" wrapText="1"/>
    </xf>
    <xf numFmtId="4" fontId="54" fillId="0" borderId="123" xfId="66" applyNumberFormat="1" applyFont="1" applyBorder="1" applyAlignment="1">
      <alignment horizontal="center" vertical="top" wrapText="1"/>
    </xf>
    <xf numFmtId="4" fontId="54" fillId="0" borderId="124" xfId="66" applyNumberFormat="1" applyFont="1" applyBorder="1" applyAlignment="1">
      <alignment horizontal="center" vertical="top"/>
    </xf>
    <xf numFmtId="4" fontId="54" fillId="0" borderId="1" xfId="66" applyNumberFormat="1" applyFont="1" applyBorder="1" applyAlignment="1">
      <alignment horizontal="center" vertical="top" wrapText="1"/>
    </xf>
    <xf numFmtId="4" fontId="54" fillId="0" borderId="11" xfId="66" applyNumberFormat="1" applyFont="1" applyBorder="1" applyAlignment="1">
      <alignment horizontal="center" vertical="top"/>
    </xf>
    <xf numFmtId="4" fontId="54" fillId="0" borderId="10" xfId="66" applyNumberFormat="1" applyFont="1" applyBorder="1" applyAlignment="1">
      <alignment horizontal="center" vertical="top"/>
    </xf>
    <xf numFmtId="4" fontId="26" fillId="0" borderId="10" xfId="66" applyNumberFormat="1" applyFont="1" applyFill="1" applyBorder="1" applyAlignment="1">
      <alignment horizontal="center" vertical="top" wrapText="1"/>
    </xf>
    <xf numFmtId="4" fontId="26" fillId="0" borderId="125" xfId="66" applyNumberFormat="1" applyFont="1" applyBorder="1" applyAlignment="1">
      <alignment horizontal="center" vertical="top" wrapText="1"/>
    </xf>
    <xf numFmtId="4" fontId="54" fillId="0" borderId="126" xfId="66" applyNumberFormat="1" applyFont="1" applyBorder="1" applyAlignment="1">
      <alignment horizontal="center" vertical="top"/>
    </xf>
    <xf numFmtId="4" fontId="54" fillId="0" borderId="127" xfId="66" applyNumberFormat="1" applyFont="1" applyBorder="1" applyAlignment="1">
      <alignment horizontal="center" vertical="top"/>
    </xf>
    <xf numFmtId="4" fontId="26" fillId="0" borderId="128" xfId="66" applyNumberFormat="1" applyFont="1" applyBorder="1" applyAlignment="1">
      <alignment horizontal="center" vertical="top" wrapText="1"/>
    </xf>
    <xf numFmtId="4" fontId="54" fillId="0" borderId="32" xfId="66" applyNumberFormat="1" applyFont="1" applyBorder="1" applyAlignment="1">
      <alignment horizontal="center" vertical="top"/>
    </xf>
    <xf numFmtId="4" fontId="54" fillId="0" borderId="105" xfId="66" applyNumberFormat="1" applyFont="1" applyBorder="1" applyAlignment="1">
      <alignment horizontal="center" vertical="top"/>
    </xf>
    <xf numFmtId="4" fontId="26" fillId="0" borderId="129" xfId="66" applyNumberFormat="1" applyFont="1" applyBorder="1" applyAlignment="1">
      <alignment horizontal="center" vertical="top" wrapText="1"/>
    </xf>
    <xf numFmtId="4" fontId="26" fillId="0" borderId="130" xfId="0" applyNumberFormat="1" applyFont="1" applyBorder="1" applyAlignment="1">
      <alignment horizontal="center" vertical="top" wrapText="1"/>
    </xf>
    <xf numFmtId="4" fontId="26" fillId="3" borderId="86" xfId="66" applyNumberFormat="1" applyFont="1" applyFill="1" applyBorder="1" applyAlignment="1">
      <alignment horizontal="center" vertical="top" wrapText="1"/>
    </xf>
    <xf numFmtId="4" fontId="26" fillId="3" borderId="74" xfId="66" applyNumberFormat="1" applyFont="1" applyFill="1" applyBorder="1" applyAlignment="1">
      <alignment horizontal="center" vertical="top" wrapText="1"/>
    </xf>
    <xf numFmtId="4" fontId="26" fillId="0" borderId="94" xfId="66" applyNumberFormat="1" applyFont="1" applyBorder="1" applyAlignment="1">
      <alignment horizontal="center" vertical="top" wrapText="1"/>
    </xf>
    <xf numFmtId="3" fontId="54" fillId="0" borderId="10" xfId="66" applyNumberFormat="1" applyFont="1" applyBorder="1" applyAlignment="1">
      <alignment horizontal="center" vertical="top"/>
    </xf>
    <xf numFmtId="3" fontId="54" fillId="0" borderId="11" xfId="66" applyNumberFormat="1" applyFont="1" applyBorder="1" applyAlignment="1">
      <alignment horizontal="center" vertical="top"/>
    </xf>
    <xf numFmtId="3" fontId="54" fillId="0" borderId="127" xfId="66" applyNumberFormat="1" applyFont="1" applyBorder="1" applyAlignment="1">
      <alignment horizontal="center" vertical="top"/>
    </xf>
    <xf numFmtId="3" fontId="54" fillId="0" borderId="126" xfId="66" applyNumberFormat="1" applyFont="1" applyBorder="1" applyAlignment="1">
      <alignment horizontal="center" vertical="top"/>
    </xf>
    <xf numFmtId="3" fontId="54" fillId="0" borderId="131" xfId="66" applyNumberFormat="1" applyFont="1" applyBorder="1" applyAlignment="1">
      <alignment horizontal="center" vertical="top"/>
    </xf>
    <xf numFmtId="3" fontId="54" fillId="0" borderId="32" xfId="66" applyNumberFormat="1" applyFont="1" applyBorder="1" applyAlignment="1">
      <alignment horizontal="center" vertical="top"/>
    </xf>
    <xf numFmtId="0" fontId="96" fillId="0" borderId="0" xfId="0" applyFont="1" applyAlignment="1"/>
    <xf numFmtId="0" fontId="96" fillId="0" borderId="0" xfId="0" applyFont="1" applyAlignment="1">
      <alignment horizontal="right"/>
    </xf>
    <xf numFmtId="0" fontId="96" fillId="0" borderId="93" xfId="0" applyFont="1" applyBorder="1" applyAlignment="1"/>
    <xf numFmtId="164" fontId="0" fillId="0" borderId="26" xfId="66" applyFont="1" applyBorder="1" applyAlignment="1">
      <alignment horizontal="center"/>
    </xf>
    <xf numFmtId="0" fontId="122" fillId="0" borderId="0" xfId="0" applyFont="1"/>
    <xf numFmtId="49" fontId="122" fillId="0" borderId="0" xfId="0" applyNumberFormat="1" applyFont="1" applyAlignment="1">
      <alignment horizontal="center" vertical="top"/>
    </xf>
    <xf numFmtId="0" fontId="137" fillId="0" borderId="0" xfId="0" applyFont="1"/>
    <xf numFmtId="0" fontId="137" fillId="10" borderId="0" xfId="0" applyFont="1" applyFill="1"/>
    <xf numFmtId="164" fontId="122" fillId="0" borderId="0" xfId="0" applyNumberFormat="1" applyFont="1"/>
    <xf numFmtId="0" fontId="136" fillId="0" borderId="26" xfId="0" applyFont="1" applyBorder="1"/>
    <xf numFmtId="0" fontId="136" fillId="0" borderId="26" xfId="0" applyFont="1" applyBorder="1" applyAlignment="1">
      <alignment horizontal="center"/>
    </xf>
    <xf numFmtId="166" fontId="136" fillId="0" borderId="26" xfId="0" applyNumberFormat="1" applyFont="1" applyBorder="1"/>
    <xf numFmtId="165" fontId="136" fillId="0" borderId="26" xfId="66" applyNumberFormat="1" applyFont="1" applyBorder="1" applyAlignment="1">
      <alignment horizontal="center"/>
    </xf>
    <xf numFmtId="164" fontId="136" fillId="0" borderId="26" xfId="66" applyFont="1" applyBorder="1" applyAlignment="1">
      <alignment horizontal="center"/>
    </xf>
    <xf numFmtId="166" fontId="136" fillId="0" borderId="0" xfId="0" applyNumberFormat="1" applyFont="1"/>
    <xf numFmtId="0" fontId="138" fillId="0" borderId="0" xfId="0" applyFont="1"/>
    <xf numFmtId="4" fontId="26" fillId="0" borderId="124" xfId="66" applyNumberFormat="1" applyFont="1" applyFill="1" applyBorder="1" applyAlignment="1">
      <alignment horizontal="center" vertical="top"/>
    </xf>
    <xf numFmtId="4" fontId="26" fillId="0" borderId="131" xfId="66" applyNumberFormat="1" applyFont="1" applyFill="1" applyBorder="1" applyAlignment="1">
      <alignment horizontal="center" vertical="top" wrapText="1"/>
    </xf>
    <xf numFmtId="0" fontId="13" fillId="0" borderId="0" xfId="0" applyFont="1" applyAlignment="1">
      <alignment horizontal="center" vertical="center"/>
    </xf>
    <xf numFmtId="0" fontId="13" fillId="0" borderId="93" xfId="0" applyFont="1" applyBorder="1" applyAlignment="1">
      <alignment horizontal="left" vertical="center"/>
    </xf>
    <xf numFmtId="0" fontId="13" fillId="0" borderId="93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vertical="center"/>
    </xf>
    <xf numFmtId="0" fontId="13" fillId="0" borderId="95" xfId="0" applyFont="1" applyBorder="1" applyAlignment="1">
      <alignment horizontal="left" vertical="center"/>
    </xf>
    <xf numFmtId="0" fontId="13" fillId="0" borderId="95" xfId="0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left" vertical="center"/>
    </xf>
    <xf numFmtId="49" fontId="13" fillId="0" borderId="95" xfId="0" applyNumberFormat="1" applyFont="1" applyBorder="1" applyAlignment="1">
      <alignment horizontal="left" vertical="center"/>
    </xf>
    <xf numFmtId="49" fontId="13" fillId="0" borderId="95" xfId="0" applyNumberFormat="1" applyFont="1" applyBorder="1" applyAlignment="1">
      <alignment horizontal="center" vertical="center"/>
    </xf>
    <xf numFmtId="49" fontId="13" fillId="0" borderId="93" xfId="0" applyNumberFormat="1" applyFont="1" applyBorder="1" applyAlignment="1">
      <alignment horizontal="center" vertical="center"/>
    </xf>
    <xf numFmtId="0" fontId="123" fillId="0" borderId="93" xfId="6" applyFont="1" applyBorder="1" applyAlignment="1" applyProtection="1">
      <alignment horizontal="left" vertical="center"/>
    </xf>
    <xf numFmtId="49" fontId="13" fillId="0" borderId="0" xfId="0" applyNumberFormat="1" applyFont="1" applyBorder="1" applyAlignment="1">
      <alignment horizontal="center" vertical="center"/>
    </xf>
    <xf numFmtId="0" fontId="123" fillId="0" borderId="0" xfId="6" applyFont="1" applyBorder="1" applyAlignment="1" applyProtection="1">
      <alignment horizontal="left" vertical="center"/>
    </xf>
    <xf numFmtId="0" fontId="1" fillId="0" borderId="0" xfId="63"/>
    <xf numFmtId="0" fontId="17" fillId="0" borderId="0" xfId="63" applyFont="1" applyAlignment="1">
      <alignment horizontal="center" vertical="top" wrapText="1"/>
    </xf>
    <xf numFmtId="0" fontId="17" fillId="0" borderId="0" xfId="63" applyFont="1" applyAlignment="1">
      <alignment vertical="top" wrapText="1"/>
    </xf>
    <xf numFmtId="0" fontId="9" fillId="0" borderId="0" xfId="63" applyFont="1" applyAlignment="1">
      <alignment wrapText="1"/>
    </xf>
    <xf numFmtId="0" fontId="1" fillId="0" borderId="0" xfId="63" applyAlignment="1">
      <alignment vertical="top"/>
    </xf>
    <xf numFmtId="0" fontId="1" fillId="0" borderId="0" xfId="63" applyFont="1"/>
    <xf numFmtId="0" fontId="102" fillId="0" borderId="0" xfId="63" applyFont="1"/>
    <xf numFmtId="0" fontId="125" fillId="0" borderId="0" xfId="63" applyFont="1"/>
    <xf numFmtId="0" fontId="125" fillId="0" borderId="0" xfId="63" applyFont="1" applyAlignment="1">
      <alignment wrapText="1"/>
    </xf>
    <xf numFmtId="0" fontId="102" fillId="0" borderId="0" xfId="63" applyFont="1" applyAlignment="1">
      <alignment vertical="top"/>
    </xf>
    <xf numFmtId="0" fontId="17" fillId="0" borderId="0" xfId="63" applyFont="1" applyAlignment="1">
      <alignment horizontal="right" wrapText="1"/>
    </xf>
    <xf numFmtId="0" fontId="17" fillId="0" borderId="0" xfId="63" applyFont="1" applyAlignment="1">
      <alignment horizontal="right" vertical="top" wrapText="1"/>
    </xf>
    <xf numFmtId="0" fontId="13" fillId="0" borderId="0" xfId="9" applyFont="1" applyAlignment="1">
      <alignment horizontal="center"/>
    </xf>
    <xf numFmtId="0" fontId="13" fillId="0" borderId="0" xfId="9" applyFont="1" applyFill="1" applyAlignment="1">
      <alignment horizontal="left"/>
    </xf>
    <xf numFmtId="0" fontId="1" fillId="0" borderId="0" xfId="9"/>
    <xf numFmtId="0" fontId="13" fillId="0" borderId="0" xfId="9" applyFont="1" applyAlignment="1">
      <alignment horizontal="justify"/>
    </xf>
    <xf numFmtId="0" fontId="13" fillId="0" borderId="0" xfId="9" applyFont="1"/>
    <xf numFmtId="0" fontId="13" fillId="0" borderId="0" xfId="9" applyFont="1" applyAlignment="1">
      <alignment vertical="top"/>
    </xf>
    <xf numFmtId="0" fontId="11" fillId="0" borderId="0" xfId="9" applyFont="1" applyAlignment="1">
      <alignment vertical="top"/>
    </xf>
    <xf numFmtId="0" fontId="7" fillId="0" borderId="0" xfId="9" applyFont="1" applyAlignment="1">
      <alignment vertical="top"/>
    </xf>
    <xf numFmtId="0" fontId="87" fillId="0" borderId="0" xfId="9" applyFont="1"/>
    <xf numFmtId="0" fontId="88" fillId="0" borderId="0" xfId="9" applyFont="1"/>
    <xf numFmtId="0" fontId="89" fillId="0" borderId="26" xfId="9" applyFont="1" applyBorder="1" applyAlignment="1">
      <alignment horizontal="center" vertical="center"/>
    </xf>
    <xf numFmtId="0" fontId="91" fillId="0" borderId="0" xfId="9" applyFont="1"/>
    <xf numFmtId="0" fontId="5" fillId="0" borderId="0" xfId="9" applyFont="1" applyBorder="1" applyAlignment="1">
      <alignment horizontal="center"/>
    </xf>
    <xf numFmtId="0" fontId="88" fillId="0" borderId="132" xfId="9" applyFont="1" applyBorder="1"/>
    <xf numFmtId="0" fontId="13" fillId="0" borderId="26" xfId="9" applyFont="1" applyBorder="1" applyAlignment="1">
      <alignment horizontal="center" vertical="center"/>
    </xf>
    <xf numFmtId="0" fontId="13" fillId="8" borderId="0" xfId="9" applyFont="1" applyFill="1"/>
    <xf numFmtId="0" fontId="13" fillId="0" borderId="133" xfId="9" applyFont="1" applyBorder="1" applyAlignment="1">
      <alignment horizontal="left" vertical="center"/>
    </xf>
    <xf numFmtId="0" fontId="13" fillId="0" borderId="134" xfId="9" applyFont="1" applyBorder="1" applyAlignment="1">
      <alignment horizontal="left" vertical="center"/>
    </xf>
    <xf numFmtId="0" fontId="13" fillId="0" borderId="57" xfId="9" applyFont="1" applyBorder="1" applyAlignment="1">
      <alignment horizontal="center" vertical="center"/>
    </xf>
    <xf numFmtId="0" fontId="13" fillId="0" borderId="0" xfId="9" applyFont="1" applyBorder="1" applyAlignment="1">
      <alignment horizontal="left" vertical="center"/>
    </xf>
    <xf numFmtId="0" fontId="13" fillId="0" borderId="135" xfId="9" applyFont="1" applyBorder="1" applyAlignment="1">
      <alignment horizontal="left" vertical="center"/>
    </xf>
    <xf numFmtId="0" fontId="13" fillId="0" borderId="136" xfId="9" applyFont="1" applyBorder="1" applyAlignment="1">
      <alignment horizontal="left" vertical="center"/>
    </xf>
    <xf numFmtId="0" fontId="13" fillId="0" borderId="56" xfId="9" applyFont="1" applyBorder="1" applyAlignment="1">
      <alignment horizontal="left" vertical="center"/>
    </xf>
    <xf numFmtId="10" fontId="13" fillId="0" borderId="0" xfId="9" applyNumberFormat="1" applyFont="1"/>
    <xf numFmtId="0" fontId="25" fillId="0" borderId="0" xfId="9" applyFont="1"/>
    <xf numFmtId="0" fontId="23" fillId="0" borderId="0" xfId="9" applyFont="1"/>
    <xf numFmtId="0" fontId="25" fillId="8" borderId="0" xfId="9" applyFont="1" applyFill="1"/>
    <xf numFmtId="0" fontId="21" fillId="0" borderId="0" xfId="9" applyFont="1" applyFill="1" applyAlignment="1">
      <alignment horizontal="center"/>
    </xf>
    <xf numFmtId="0" fontId="1" fillId="0" borderId="0" xfId="9" applyFill="1"/>
    <xf numFmtId="0" fontId="45" fillId="0" borderId="137" xfId="9" applyFont="1" applyFill="1" applyBorder="1" applyAlignment="1">
      <alignment horizontal="center" vertical="center" wrapText="1"/>
    </xf>
    <xf numFmtId="0" fontId="45" fillId="0" borderId="54" xfId="9" applyFont="1" applyFill="1" applyBorder="1" applyAlignment="1">
      <alignment horizontal="center" vertical="center" wrapText="1"/>
    </xf>
    <xf numFmtId="0" fontId="40" fillId="0" borderId="40" xfId="9" applyFont="1" applyFill="1" applyBorder="1" applyAlignment="1">
      <alignment horizontal="center" vertical="center" wrapText="1"/>
    </xf>
    <xf numFmtId="0" fontId="35" fillId="0" borderId="138" xfId="9" applyFont="1" applyFill="1" applyBorder="1"/>
    <xf numFmtId="0" fontId="35" fillId="0" borderId="40" xfId="9" applyFont="1" applyFill="1" applyBorder="1"/>
    <xf numFmtId="0" fontId="35" fillId="0" borderId="40" xfId="9" applyFont="1" applyFill="1" applyBorder="1" applyAlignment="1">
      <alignment horizontal="center"/>
    </xf>
    <xf numFmtId="0" fontId="26" fillId="0" borderId="40" xfId="9" applyFont="1" applyFill="1" applyBorder="1"/>
    <xf numFmtId="0" fontId="26" fillId="0" borderId="0" xfId="9" applyFont="1" applyFill="1"/>
    <xf numFmtId="0" fontId="35" fillId="0" borderId="41" xfId="9" applyFont="1" applyFill="1" applyBorder="1"/>
    <xf numFmtId="16" fontId="35" fillId="0" borderId="0" xfId="9" applyNumberFormat="1" applyFont="1" applyFill="1"/>
    <xf numFmtId="0" fontId="35" fillId="0" borderId="139" xfId="9" applyFont="1" applyFill="1" applyBorder="1"/>
    <xf numFmtId="0" fontId="35" fillId="0" borderId="48" xfId="9" applyFont="1" applyFill="1" applyBorder="1" applyAlignment="1">
      <alignment wrapText="1"/>
    </xf>
    <xf numFmtId="0" fontId="35" fillId="0" borderId="48" xfId="9" applyFont="1" applyFill="1" applyBorder="1" applyAlignment="1">
      <alignment horizontal="center"/>
    </xf>
    <xf numFmtId="0" fontId="35" fillId="0" borderId="48" xfId="9" applyFont="1" applyFill="1" applyBorder="1"/>
    <xf numFmtId="0" fontId="35" fillId="0" borderId="49" xfId="9" applyFont="1" applyFill="1" applyBorder="1"/>
    <xf numFmtId="0" fontId="35" fillId="0" borderId="0" xfId="9" applyFont="1" applyFill="1" applyBorder="1"/>
    <xf numFmtId="0" fontId="35" fillId="0" borderId="0" xfId="9" applyFont="1" applyFill="1" applyBorder="1" applyAlignment="1">
      <alignment wrapText="1"/>
    </xf>
    <xf numFmtId="0" fontId="35" fillId="0" borderId="0" xfId="9" applyFont="1" applyFill="1" applyBorder="1" applyAlignment="1">
      <alignment horizontal="center"/>
    </xf>
    <xf numFmtId="0" fontId="35" fillId="0" borderId="140" xfId="9" applyFont="1" applyFill="1" applyBorder="1"/>
    <xf numFmtId="0" fontId="35" fillId="0" borderId="140" xfId="9" applyFont="1" applyFill="1" applyBorder="1" applyAlignment="1">
      <alignment wrapText="1"/>
    </xf>
    <xf numFmtId="0" fontId="35" fillId="0" borderId="140" xfId="9" applyFont="1" applyFill="1" applyBorder="1" applyAlignment="1">
      <alignment horizontal="center"/>
    </xf>
    <xf numFmtId="0" fontId="35" fillId="0" borderId="138" xfId="9" applyFont="1" applyBorder="1"/>
    <xf numFmtId="0" fontId="35" fillId="0" borderId="40" xfId="9" applyFont="1" applyBorder="1"/>
    <xf numFmtId="0" fontId="35" fillId="0" borderId="40" xfId="9" applyFont="1" applyBorder="1" applyAlignment="1">
      <alignment horizontal="center"/>
    </xf>
    <xf numFmtId="0" fontId="35" fillId="0" borderId="41" xfId="9" applyFont="1" applyBorder="1"/>
    <xf numFmtId="0" fontId="131" fillId="0" borderId="0" xfId="9" applyFont="1"/>
    <xf numFmtId="0" fontId="35" fillId="0" borderId="139" xfId="9" applyFont="1" applyBorder="1"/>
    <xf numFmtId="0" fontId="35" fillId="0" borderId="48" xfId="9" applyFont="1" applyBorder="1"/>
    <xf numFmtId="0" fontId="35" fillId="0" borderId="48" xfId="9" applyFont="1" applyBorder="1" applyAlignment="1">
      <alignment horizontal="center"/>
    </xf>
    <xf numFmtId="0" fontId="35" fillId="0" borderId="49" xfId="9" applyFont="1" applyBorder="1"/>
    <xf numFmtId="0" fontId="13" fillId="0" borderId="0" xfId="9" applyFont="1" applyFill="1"/>
    <xf numFmtId="0" fontId="7" fillId="0" borderId="0" xfId="9" applyFont="1" applyAlignment="1">
      <alignment horizontal="left"/>
    </xf>
    <xf numFmtId="0" fontId="139" fillId="0" borderId="0" xfId="9" applyFont="1" applyAlignment="1">
      <alignment horizontal="left"/>
    </xf>
    <xf numFmtId="0" fontId="13" fillId="0" borderId="0" xfId="9" applyFont="1" applyAlignment="1"/>
    <xf numFmtId="0" fontId="13" fillId="0" borderId="0" xfId="9" applyFont="1" applyAlignment="1">
      <alignment horizontal="left" wrapText="1"/>
    </xf>
    <xf numFmtId="0" fontId="25" fillId="0" borderId="0" xfId="9" applyFont="1" applyAlignment="1">
      <alignment horizontal="left"/>
    </xf>
    <xf numFmtId="0" fontId="26" fillId="0" borderId="0" xfId="9" applyFont="1" applyAlignment="1">
      <alignment horizontal="left"/>
    </xf>
    <xf numFmtId="0" fontId="18" fillId="0" borderId="0" xfId="9" applyFont="1" applyAlignment="1">
      <alignment horizontal="justify"/>
    </xf>
    <xf numFmtId="0" fontId="18" fillId="0" borderId="0" xfId="9" applyFont="1"/>
    <xf numFmtId="0" fontId="18" fillId="0" borderId="0" xfId="9" applyFont="1" applyAlignment="1">
      <alignment horizontal="left"/>
    </xf>
    <xf numFmtId="0" fontId="42" fillId="0" borderId="0" xfId="9" applyFont="1"/>
    <xf numFmtId="0" fontId="18" fillId="0" borderId="0" xfId="9" applyFont="1" applyAlignment="1"/>
    <xf numFmtId="0" fontId="19" fillId="0" borderId="0" xfId="9" applyFont="1"/>
    <xf numFmtId="0" fontId="3" fillId="0" borderId="0" xfId="9" applyFont="1" applyAlignment="1"/>
    <xf numFmtId="0" fontId="26" fillId="0" borderId="0" xfId="9" applyFont="1" applyAlignment="1"/>
    <xf numFmtId="0" fontId="25" fillId="0" borderId="0" xfId="9" applyFont="1" applyAlignment="1"/>
    <xf numFmtId="0" fontId="26" fillId="0" borderId="0" xfId="9" applyFont="1" applyAlignment="1">
      <alignment horizontal="justify"/>
    </xf>
    <xf numFmtId="0" fontId="132" fillId="0" borderId="0" xfId="9" applyFont="1"/>
    <xf numFmtId="0" fontId="1" fillId="0" borderId="0" xfId="9" applyFont="1"/>
    <xf numFmtId="0" fontId="7" fillId="0" borderId="0" xfId="9" applyFont="1" applyAlignment="1"/>
    <xf numFmtId="0" fontId="23" fillId="0" borderId="0" xfId="9" applyFont="1" applyAlignment="1">
      <alignment horizontal="justify"/>
    </xf>
    <xf numFmtId="0" fontId="23" fillId="0" borderId="0" xfId="9" applyFont="1" applyAlignment="1">
      <alignment horizontal="justify" vertical="center"/>
    </xf>
    <xf numFmtId="0" fontId="23" fillId="0" borderId="0" xfId="9" applyFont="1" applyAlignment="1">
      <alignment horizontal="center"/>
    </xf>
    <xf numFmtId="0" fontId="25" fillId="2" borderId="82" xfId="9" applyFont="1" applyFill="1" applyBorder="1" applyAlignment="1">
      <alignment horizontal="center" wrapText="1"/>
    </xf>
    <xf numFmtId="0" fontId="25" fillId="2" borderId="85" xfId="9" applyFont="1" applyFill="1" applyBorder="1" applyAlignment="1">
      <alignment horizontal="center" wrapText="1"/>
    </xf>
    <xf numFmtId="0" fontId="25" fillId="2" borderId="63" xfId="9" applyFont="1" applyFill="1" applyBorder="1" applyAlignment="1">
      <alignment horizontal="center" wrapText="1"/>
    </xf>
    <xf numFmtId="0" fontId="1" fillId="0" borderId="0" xfId="9" applyBorder="1"/>
    <xf numFmtId="0" fontId="26" fillId="0" borderId="141" xfId="9" applyFont="1" applyBorder="1" applyAlignment="1">
      <alignment wrapText="1"/>
    </xf>
    <xf numFmtId="0" fontId="26" fillId="0" borderId="142" xfId="9" applyFont="1" applyBorder="1" applyAlignment="1">
      <alignment wrapText="1"/>
    </xf>
    <xf numFmtId="0" fontId="26" fillId="0" borderId="143" xfId="9" applyFont="1" applyBorder="1" applyAlignment="1">
      <alignment wrapText="1"/>
    </xf>
    <xf numFmtId="0" fontId="26" fillId="0" borderId="135" xfId="9" applyFont="1" applyFill="1" applyBorder="1" applyAlignment="1"/>
    <xf numFmtId="0" fontId="26" fillId="0" borderId="143" xfId="9" applyFont="1" applyBorder="1" applyAlignment="1"/>
    <xf numFmtId="0" fontId="26" fillId="0" borderId="135" xfId="9" applyFont="1" applyBorder="1" applyAlignment="1"/>
    <xf numFmtId="0" fontId="26" fillId="0" borderId="102" xfId="9" applyFont="1" applyBorder="1" applyAlignment="1"/>
    <xf numFmtId="0" fontId="26" fillId="0" borderId="56" xfId="9" applyFont="1" applyBorder="1" applyAlignment="1"/>
    <xf numFmtId="0" fontId="26" fillId="0" borderId="101" xfId="9" applyFont="1" applyBorder="1" applyAlignment="1">
      <alignment wrapText="1"/>
    </xf>
    <xf numFmtId="0" fontId="26" fillId="0" borderId="134" xfId="9" applyFont="1" applyBorder="1" applyAlignment="1">
      <alignment wrapText="1"/>
    </xf>
    <xf numFmtId="0" fontId="26" fillId="0" borderId="144" xfId="9" applyFont="1" applyBorder="1" applyAlignment="1"/>
    <xf numFmtId="0" fontId="26" fillId="0" borderId="145" xfId="9" applyFont="1" applyBorder="1" applyAlignment="1"/>
    <xf numFmtId="0" fontId="43" fillId="0" borderId="0" xfId="9" applyFont="1" applyAlignment="1">
      <alignment vertical="center"/>
    </xf>
    <xf numFmtId="0" fontId="23" fillId="0" borderId="0" xfId="9" applyFont="1" applyAlignment="1">
      <alignment vertical="center"/>
    </xf>
    <xf numFmtId="0" fontId="13" fillId="0" borderId="26" xfId="9" applyFont="1" applyBorder="1" applyAlignment="1">
      <alignment horizontal="center" vertical="center" wrapText="1"/>
    </xf>
    <xf numFmtId="0" fontId="1" fillId="0" borderId="132" xfId="9" applyBorder="1"/>
    <xf numFmtId="0" fontId="13" fillId="0" borderId="57" xfId="9" applyFont="1" applyBorder="1" applyAlignment="1">
      <alignment horizontal="left" wrapText="1"/>
    </xf>
    <xf numFmtId="0" fontId="13" fillId="0" borderId="26" xfId="9" applyFont="1" applyBorder="1" applyAlignment="1">
      <alignment horizontal="left"/>
    </xf>
    <xf numFmtId="0" fontId="25" fillId="0" borderId="0" xfId="9" applyFont="1" applyAlignment="1">
      <alignment horizontal="center"/>
    </xf>
    <xf numFmtId="0" fontId="46" fillId="0" borderId="0" xfId="9" applyFont="1"/>
    <xf numFmtId="0" fontId="26" fillId="2" borderId="116" xfId="9" applyFont="1" applyFill="1" applyBorder="1" applyAlignment="1">
      <alignment horizontal="center" vertical="center" wrapText="1"/>
    </xf>
    <xf numFmtId="0" fontId="25" fillId="2" borderId="116" xfId="9" applyFont="1" applyFill="1" applyBorder="1" applyAlignment="1">
      <alignment horizontal="center" vertical="center" wrapText="1"/>
    </xf>
    <xf numFmtId="0" fontId="25" fillId="2" borderId="117" xfId="9" applyFont="1" applyFill="1" applyBorder="1" applyAlignment="1">
      <alignment horizontal="center" vertical="center" wrapText="1"/>
    </xf>
    <xf numFmtId="0" fontId="29" fillId="0" borderId="0" xfId="9" applyFont="1"/>
    <xf numFmtId="0" fontId="1" fillId="0" borderId="0" xfId="9" applyAlignment="1">
      <alignment vertical="center"/>
    </xf>
    <xf numFmtId="0" fontId="25" fillId="2" borderId="82" xfId="9" applyFont="1" applyFill="1" applyBorder="1" applyAlignment="1">
      <alignment horizontal="center" vertical="center" wrapText="1"/>
    </xf>
    <xf numFmtId="0" fontId="25" fillId="2" borderId="85" xfId="9" applyFont="1" applyFill="1" applyBorder="1" applyAlignment="1">
      <alignment horizontal="center" vertical="center" wrapText="1"/>
    </xf>
    <xf numFmtId="0" fontId="25" fillId="2" borderId="63" xfId="9" applyFont="1" applyFill="1" applyBorder="1" applyAlignment="1">
      <alignment horizontal="center" vertical="center" wrapText="1"/>
    </xf>
    <xf numFmtId="0" fontId="26" fillId="0" borderId="141" xfId="9" applyFont="1" applyBorder="1" applyAlignment="1">
      <alignment vertical="center" wrapText="1"/>
    </xf>
    <xf numFmtId="0" fontId="26" fillId="0" borderId="146" xfId="9" applyFont="1" applyBorder="1" applyAlignment="1">
      <alignment vertical="center" wrapText="1"/>
    </xf>
    <xf numFmtId="0" fontId="26" fillId="0" borderId="143" xfId="9" applyFont="1" applyBorder="1" applyAlignment="1">
      <alignment vertical="center" wrapText="1"/>
    </xf>
    <xf numFmtId="0" fontId="26" fillId="0" borderId="147" xfId="9" applyFont="1" applyBorder="1" applyAlignment="1">
      <alignment vertical="center" wrapText="1"/>
    </xf>
    <xf numFmtId="0" fontId="26" fillId="0" borderId="143" xfId="9" applyFont="1" applyBorder="1" applyAlignment="1">
      <alignment vertical="center"/>
    </xf>
    <xf numFmtId="0" fontId="26" fillId="0" borderId="147" xfId="9" applyFont="1" applyBorder="1" applyAlignment="1">
      <alignment vertical="center"/>
    </xf>
    <xf numFmtId="0" fontId="26" fillId="0" borderId="102" xfId="9" applyFont="1" applyBorder="1" applyAlignment="1">
      <alignment vertical="center"/>
    </xf>
    <xf numFmtId="0" fontId="26" fillId="0" borderId="148" xfId="9" applyFont="1" applyBorder="1" applyAlignment="1">
      <alignment vertical="center"/>
    </xf>
    <xf numFmtId="0" fontId="26" fillId="0" borderId="144" xfId="9" applyFont="1" applyBorder="1" applyAlignment="1">
      <alignment vertical="center"/>
    </xf>
    <xf numFmtId="0" fontId="26" fillId="0" borderId="149" xfId="9" applyFont="1" applyBorder="1" applyAlignment="1">
      <alignment vertical="center"/>
    </xf>
    <xf numFmtId="0" fontId="26" fillId="0" borderId="0" xfId="9" applyFont="1" applyBorder="1" applyAlignment="1">
      <alignment horizontal="left" vertical="top"/>
    </xf>
    <xf numFmtId="0" fontId="25" fillId="0" borderId="0" xfId="9" applyFont="1" applyBorder="1" applyAlignment="1">
      <alignment horizontal="justify" vertical="top" wrapText="1"/>
    </xf>
    <xf numFmtId="0" fontId="26" fillId="0" borderId="0" xfId="9" applyFont="1" applyBorder="1" applyAlignment="1">
      <alignment vertical="center"/>
    </xf>
    <xf numFmtId="0" fontId="25" fillId="0" borderId="0" xfId="9" applyFont="1" applyBorder="1" applyAlignment="1">
      <alignment horizontal="left" vertical="top"/>
    </xf>
    <xf numFmtId="0" fontId="23" fillId="0" borderId="0" xfId="9" applyFont="1" applyAlignment="1"/>
    <xf numFmtId="0" fontId="59" fillId="4" borderId="76" xfId="9" applyFont="1" applyFill="1" applyBorder="1" applyAlignment="1">
      <alignment horizontal="justify"/>
    </xf>
    <xf numFmtId="0" fontId="60" fillId="4" borderId="2" xfId="9" applyFont="1" applyFill="1" applyBorder="1"/>
    <xf numFmtId="0" fontId="60" fillId="4" borderId="3" xfId="9" applyFont="1" applyFill="1" applyBorder="1"/>
    <xf numFmtId="0" fontId="59" fillId="4" borderId="6" xfId="9" applyFont="1" applyFill="1" applyBorder="1" applyAlignment="1">
      <alignment horizontal="justify"/>
    </xf>
    <xf numFmtId="0" fontId="60" fillId="4" borderId="0" xfId="9" applyFont="1" applyFill="1" applyBorder="1"/>
    <xf numFmtId="0" fontId="60" fillId="4" borderId="4" xfId="9" applyFont="1" applyFill="1" applyBorder="1"/>
    <xf numFmtId="0" fontId="59" fillId="4" borderId="87" xfId="9" applyFont="1" applyFill="1" applyBorder="1" applyAlignment="1">
      <alignment horizontal="justify"/>
    </xf>
    <xf numFmtId="0" fontId="60" fillId="4" borderId="1" xfId="9" applyFont="1" applyFill="1" applyBorder="1"/>
    <xf numFmtId="0" fontId="60" fillId="4" borderId="94" xfId="9" applyFont="1" applyFill="1" applyBorder="1"/>
    <xf numFmtId="0" fontId="7" fillId="0" borderId="0" xfId="9" applyFont="1" applyFill="1"/>
    <xf numFmtId="0" fontId="13" fillId="0" borderId="0" xfId="9" applyFont="1" applyFill="1" applyAlignment="1">
      <alignment vertical="top"/>
    </xf>
    <xf numFmtId="0" fontId="26" fillId="0" borderId="34" xfId="0" quotePrefix="1" applyFont="1" applyBorder="1" applyAlignment="1">
      <alignment horizontal="left" vertical="top" wrapText="1"/>
    </xf>
    <xf numFmtId="0" fontId="3" fillId="0" borderId="54" xfId="0" applyFont="1" applyBorder="1" applyAlignment="1">
      <alignment horizontal="center" vertical="top" wrapText="1"/>
    </xf>
    <xf numFmtId="0" fontId="3" fillId="0" borderId="55" xfId="0" applyFont="1" applyBorder="1" applyAlignment="1">
      <alignment horizontal="center" vertical="top" wrapText="1"/>
    </xf>
    <xf numFmtId="0" fontId="3" fillId="0" borderId="51" xfId="0" applyFont="1" applyBorder="1" applyAlignment="1">
      <alignment horizontal="center" wrapText="1"/>
    </xf>
    <xf numFmtId="0" fontId="47" fillId="0" borderId="0" xfId="9" applyFont="1" applyAlignment="1">
      <alignment horizontal="justify"/>
    </xf>
    <xf numFmtId="0" fontId="140" fillId="0" borderId="0" xfId="9" applyFont="1"/>
    <xf numFmtId="0" fontId="31" fillId="0" borderId="82" xfId="9" applyFont="1" applyFill="1" applyBorder="1" applyAlignment="1">
      <alignment horizontal="center" vertical="center" wrapText="1"/>
    </xf>
    <xf numFmtId="0" fontId="31" fillId="0" borderId="75" xfId="9" applyFont="1" applyFill="1" applyBorder="1" applyAlignment="1">
      <alignment horizontal="center" vertical="center" wrapText="1"/>
    </xf>
    <xf numFmtId="0" fontId="31" fillId="0" borderId="85" xfId="9" applyFont="1" applyFill="1" applyBorder="1" applyAlignment="1">
      <alignment horizontal="center" vertical="center" wrapText="1"/>
    </xf>
    <xf numFmtId="0" fontId="31" fillId="2" borderId="150" xfId="9" applyFont="1" applyFill="1" applyBorder="1" applyAlignment="1">
      <alignment horizontal="center" vertical="center" wrapText="1"/>
    </xf>
    <xf numFmtId="0" fontId="31" fillId="2" borderId="151" xfId="9" applyFont="1" applyFill="1" applyBorder="1" applyAlignment="1">
      <alignment horizontal="center" vertical="center" wrapText="1"/>
    </xf>
    <xf numFmtId="0" fontId="31" fillId="2" borderId="152" xfId="9" applyFont="1" applyFill="1" applyBorder="1" applyAlignment="1">
      <alignment horizontal="center" vertical="center" wrapText="1"/>
    </xf>
    <xf numFmtId="0" fontId="25" fillId="0" borderId="153" xfId="9" applyFont="1" applyBorder="1" applyAlignment="1">
      <alignment horizontal="center" vertical="top" wrapText="1"/>
    </xf>
    <xf numFmtId="0" fontId="25" fillId="0" borderId="154" xfId="9" applyFont="1" applyFill="1" applyBorder="1" applyAlignment="1">
      <alignment horizontal="center" vertical="top" wrapText="1"/>
    </xf>
    <xf numFmtId="0" fontId="25" fillId="0" borderId="53" xfId="9" applyFont="1" applyFill="1" applyBorder="1" applyAlignment="1">
      <alignment horizontal="center" vertical="top" wrapText="1"/>
    </xf>
    <xf numFmtId="0" fontId="25" fillId="0" borderId="155" xfId="9" applyFont="1" applyFill="1" applyBorder="1" applyAlignment="1">
      <alignment horizontal="center" vertical="top" wrapText="1"/>
    </xf>
    <xf numFmtId="0" fontId="25" fillId="0" borderId="97" xfId="9" applyFont="1" applyBorder="1" applyAlignment="1">
      <alignment horizontal="center" vertical="top" wrapText="1"/>
    </xf>
    <xf numFmtId="0" fontId="25" fillId="0" borderId="54" xfId="9" applyFont="1" applyBorder="1" applyAlignment="1">
      <alignment horizontal="center" vertical="top" wrapText="1"/>
    </xf>
    <xf numFmtId="0" fontId="25" fillId="0" borderId="156" xfId="9" applyFont="1" applyBorder="1" applyAlignment="1">
      <alignment horizontal="center" vertical="top" wrapText="1"/>
    </xf>
    <xf numFmtId="0" fontId="25" fillId="0" borderId="157" xfId="9" applyFont="1" applyBorder="1" applyAlignment="1">
      <alignment horizontal="center" vertical="top" wrapText="1"/>
    </xf>
    <xf numFmtId="0" fontId="25" fillId="0" borderId="113" xfId="9" applyFont="1" applyFill="1" applyBorder="1" applyAlignment="1">
      <alignment horizontal="center" vertical="top" wrapText="1"/>
    </xf>
    <xf numFmtId="0" fontId="25" fillId="0" borderId="34" xfId="9" applyFont="1" applyFill="1" applyBorder="1" applyAlignment="1">
      <alignment horizontal="center" vertical="top" wrapText="1"/>
    </xf>
    <xf numFmtId="0" fontId="25" fillId="0" borderId="158" xfId="9" applyFont="1" applyFill="1" applyBorder="1" applyAlignment="1">
      <alignment horizontal="center" vertical="top" wrapText="1"/>
    </xf>
    <xf numFmtId="0" fontId="25" fillId="0" borderId="98" xfId="9" applyFont="1" applyBorder="1" applyAlignment="1">
      <alignment horizontal="center" vertical="top" wrapText="1"/>
    </xf>
    <xf numFmtId="0" fontId="25" fillId="0" borderId="40" xfId="9" applyFont="1" applyBorder="1" applyAlignment="1">
      <alignment horizontal="center" vertical="top" wrapText="1"/>
    </xf>
    <xf numFmtId="0" fontId="25" fillId="0" borderId="114" xfId="9" applyFont="1" applyBorder="1" applyAlignment="1">
      <alignment horizontal="center" vertical="top" wrapText="1"/>
    </xf>
    <xf numFmtId="0" fontId="25" fillId="0" borderId="111" xfId="9" applyFont="1" applyBorder="1" applyAlignment="1">
      <alignment horizontal="center" vertical="top" wrapText="1"/>
    </xf>
    <xf numFmtId="0" fontId="25" fillId="0" borderId="115" xfId="9" applyFont="1" applyFill="1" applyBorder="1" applyAlignment="1">
      <alignment horizontal="center" vertical="top" wrapText="1"/>
    </xf>
    <xf numFmtId="0" fontId="25" fillId="0" borderId="159" xfId="9" applyFont="1" applyFill="1" applyBorder="1" applyAlignment="1">
      <alignment horizontal="center" vertical="top" wrapText="1"/>
    </xf>
    <xf numFmtId="0" fontId="25" fillId="0" borderId="160" xfId="9" applyFont="1" applyFill="1" applyBorder="1" applyAlignment="1">
      <alignment horizontal="center" vertical="top" wrapText="1"/>
    </xf>
    <xf numFmtId="0" fontId="25" fillId="0" borderId="161" xfId="9" applyFont="1" applyBorder="1" applyAlignment="1">
      <alignment horizontal="center" vertical="top" wrapText="1"/>
    </xf>
    <xf numFmtId="0" fontId="25" fillId="0" borderId="116" xfId="9" applyFont="1" applyBorder="1" applyAlignment="1">
      <alignment horizontal="center" vertical="top" wrapText="1"/>
    </xf>
    <xf numFmtId="0" fontId="25" fillId="0" borderId="117" xfId="9" applyFont="1" applyBorder="1" applyAlignment="1">
      <alignment horizontal="center" vertical="top" wrapText="1"/>
    </xf>
    <xf numFmtId="0" fontId="26" fillId="0" borderId="0" xfId="9" applyFont="1" applyAlignment="1">
      <alignment horizontal="left" vertical="center"/>
    </xf>
    <xf numFmtId="0" fontId="25" fillId="0" borderId="0" xfId="9" applyFont="1" applyFill="1" applyBorder="1" applyAlignment="1">
      <alignment horizontal="center" vertical="top" wrapText="1"/>
    </xf>
    <xf numFmtId="0" fontId="25" fillId="0" borderId="0" xfId="9" applyFont="1" applyBorder="1" applyAlignment="1">
      <alignment horizontal="center" vertical="top" wrapText="1"/>
    </xf>
    <xf numFmtId="0" fontId="103" fillId="0" borderId="0" xfId="9" applyFont="1" applyAlignment="1"/>
    <xf numFmtId="0" fontId="141" fillId="0" borderId="0" xfId="9" applyFont="1" applyAlignment="1"/>
    <xf numFmtId="0" fontId="23" fillId="0" borderId="0" xfId="9" applyFont="1" applyAlignment="1">
      <alignment horizontal="left" indent="8"/>
    </xf>
    <xf numFmtId="0" fontId="133" fillId="0" borderId="0" xfId="9" applyFont="1"/>
    <xf numFmtId="0" fontId="45" fillId="0" borderId="0" xfId="9" applyFont="1"/>
    <xf numFmtId="0" fontId="45" fillId="0" borderId="0" xfId="9" applyFont="1" applyAlignment="1"/>
    <xf numFmtId="0" fontId="35" fillId="0" borderId="0" xfId="9" applyFont="1"/>
    <xf numFmtId="0" fontId="142" fillId="0" borderId="0" xfId="9" applyFont="1"/>
    <xf numFmtId="0" fontId="23" fillId="0" borderId="0" xfId="9" applyFont="1" applyBorder="1" applyAlignment="1">
      <alignment horizontal="center"/>
    </xf>
    <xf numFmtId="0" fontId="9" fillId="0" borderId="0" xfId="9" applyFont="1" applyAlignment="1">
      <alignment wrapText="1"/>
    </xf>
    <xf numFmtId="0" fontId="2" fillId="0" borderId="0" xfId="9" applyFont="1" applyAlignment="1">
      <alignment wrapText="1"/>
    </xf>
    <xf numFmtId="0" fontId="26" fillId="0" borderId="26" xfId="9" applyFont="1" applyBorder="1" applyAlignment="1">
      <alignment horizontal="center" wrapText="1"/>
    </xf>
    <xf numFmtId="0" fontId="26" fillId="0" borderId="0" xfId="9" applyFont="1" applyFill="1" applyBorder="1" applyAlignment="1">
      <alignment horizontal="left" vertical="top"/>
    </xf>
    <xf numFmtId="0" fontId="45" fillId="0" borderId="0" xfId="9" applyFont="1" applyAlignment="1">
      <alignment horizontal="left"/>
    </xf>
    <xf numFmtId="0" fontId="23" fillId="2" borderId="26" xfId="0" applyFont="1" applyFill="1" applyBorder="1" applyAlignment="1">
      <alignment horizontal="center" vertical="center" wrapText="1"/>
    </xf>
    <xf numFmtId="0" fontId="41" fillId="0" borderId="0" xfId="0" applyFont="1" applyBorder="1" applyAlignment="1"/>
    <xf numFmtId="0" fontId="95" fillId="2" borderId="26" xfId="0" applyFont="1" applyFill="1" applyBorder="1" applyAlignment="1">
      <alignment horizontal="center" vertical="center" textRotation="90" wrapText="1"/>
    </xf>
    <xf numFmtId="0" fontId="98" fillId="0" borderId="26" xfId="0" applyFont="1" applyBorder="1" applyAlignment="1">
      <alignment horizontal="center" vertical="top" wrapText="1"/>
    </xf>
    <xf numFmtId="0" fontId="99" fillId="0" borderId="26" xfId="0" applyFont="1" applyBorder="1" applyAlignment="1">
      <alignment horizontal="center" vertical="top" wrapText="1"/>
    </xf>
    <xf numFmtId="0" fontId="98" fillId="0" borderId="26" xfId="0" applyFont="1" applyBorder="1" applyAlignment="1">
      <alignment horizontal="center" wrapText="1"/>
    </xf>
    <xf numFmtId="0" fontId="100" fillId="0" borderId="26" xfId="0" applyFont="1" applyBorder="1" applyAlignment="1">
      <alignment horizontal="center" wrapText="1"/>
    </xf>
    <xf numFmtId="0" fontId="23" fillId="2" borderId="26" xfId="0" applyFont="1" applyFill="1" applyBorder="1" applyAlignment="1">
      <alignment horizontal="center" wrapText="1"/>
    </xf>
    <xf numFmtId="0" fontId="143" fillId="0" borderId="26" xfId="0" applyFont="1" applyBorder="1" applyAlignment="1">
      <alignment horizontal="center" vertical="top" wrapText="1"/>
    </xf>
    <xf numFmtId="0" fontId="25" fillId="0" borderId="26" xfId="0" applyFont="1" applyBorder="1" applyAlignment="1">
      <alignment horizontal="center" vertical="top" wrapText="1"/>
    </xf>
    <xf numFmtId="164" fontId="25" fillId="0" borderId="26" xfId="66" applyFont="1" applyBorder="1" applyAlignment="1">
      <alignment horizontal="center" vertical="top" wrapText="1"/>
    </xf>
    <xf numFmtId="9" fontId="25" fillId="0" borderId="26" xfId="98" applyFont="1" applyBorder="1" applyAlignment="1">
      <alignment horizontal="center" vertical="top" wrapText="1"/>
    </xf>
    <xf numFmtId="10" fontId="25" fillId="0" borderId="26" xfId="98" applyNumberFormat="1" applyFont="1" applyFill="1" applyBorder="1" applyAlignment="1">
      <alignment horizontal="center" vertical="top" wrapText="1"/>
    </xf>
    <xf numFmtId="0" fontId="23" fillId="0" borderId="26" xfId="0" applyFont="1" applyBorder="1" applyAlignment="1">
      <alignment horizontal="center" vertical="top" wrapText="1"/>
    </xf>
    <xf numFmtId="0" fontId="23" fillId="11" borderId="26" xfId="0" applyFont="1" applyFill="1" applyBorder="1" applyAlignment="1">
      <alignment horizontal="center" vertical="top" wrapText="1"/>
    </xf>
    <xf numFmtId="0" fontId="25" fillId="11" borderId="26" xfId="0" applyFont="1" applyFill="1" applyBorder="1" applyAlignment="1">
      <alignment horizontal="center" vertical="top" wrapText="1"/>
    </xf>
    <xf numFmtId="0" fontId="8" fillId="0" borderId="0" xfId="0" applyFont="1" applyBorder="1" applyAlignment="1">
      <alignment horizontal="left" vertical="center"/>
    </xf>
    <xf numFmtId="0" fontId="29" fillId="0" borderId="0" xfId="0" applyFont="1" applyBorder="1" applyAlignment="1">
      <alignment horizontal="center" vertical="center"/>
    </xf>
    <xf numFmtId="164" fontId="52" fillId="0" borderId="26" xfId="66" applyFont="1" applyBorder="1" applyAlignment="1">
      <alignment horizontal="center" vertical="top" wrapText="1"/>
    </xf>
    <xf numFmtId="9" fontId="25" fillId="0" borderId="26" xfId="98" applyNumberFormat="1" applyFont="1" applyBorder="1" applyAlignment="1">
      <alignment horizontal="center" vertical="top" wrapText="1"/>
    </xf>
    <xf numFmtId="9" fontId="25" fillId="0" borderId="26" xfId="98" applyFont="1" applyFill="1" applyBorder="1" applyAlignment="1">
      <alignment horizontal="center" vertical="top" wrapText="1"/>
    </xf>
    <xf numFmtId="0" fontId="26" fillId="2" borderId="26" xfId="9" applyFont="1" applyFill="1" applyBorder="1" applyAlignment="1">
      <alignment horizontal="center" wrapText="1"/>
    </xf>
    <xf numFmtId="0" fontId="31" fillId="2" borderId="26" xfId="9" applyFont="1" applyFill="1" applyBorder="1" applyAlignment="1">
      <alignment horizontal="center" wrapText="1"/>
    </xf>
    <xf numFmtId="0" fontId="26" fillId="0" borderId="26" xfId="9" applyFont="1" applyBorder="1" applyAlignment="1">
      <alignment horizontal="center" vertical="top" wrapText="1"/>
    </xf>
    <xf numFmtId="0" fontId="37" fillId="0" borderId="26" xfId="9" applyFont="1" applyBorder="1" applyAlignment="1">
      <alignment horizontal="center" wrapText="1"/>
    </xf>
    <xf numFmtId="164" fontId="26" fillId="0" borderId="26" xfId="66" applyFont="1" applyBorder="1" applyAlignment="1">
      <alignment horizontal="center" wrapText="1"/>
    </xf>
    <xf numFmtId="0" fontId="38" fillId="3" borderId="26" xfId="9" applyFont="1" applyFill="1" applyBorder="1" applyAlignment="1">
      <alignment horizontal="center" wrapText="1"/>
    </xf>
    <xf numFmtId="0" fontId="19" fillId="9" borderId="26" xfId="0" applyFont="1" applyFill="1" applyBorder="1" applyAlignment="1">
      <alignment horizontal="center" vertical="center" wrapText="1"/>
    </xf>
    <xf numFmtId="0" fontId="63" fillId="0" borderId="26" xfId="0" applyFont="1" applyBorder="1" applyAlignment="1">
      <alignment horizontal="center" vertical="center" wrapText="1"/>
    </xf>
    <xf numFmtId="0" fontId="20" fillId="0" borderId="26" xfId="0" applyFont="1" applyBorder="1" applyAlignment="1">
      <alignment vertical="top" wrapText="1"/>
    </xf>
    <xf numFmtId="0" fontId="133" fillId="0" borderId="0" xfId="0" applyFont="1"/>
    <xf numFmtId="0" fontId="23" fillId="0" borderId="0" xfId="0" applyFont="1" applyFill="1" applyAlignment="1">
      <alignment horizontal="left"/>
    </xf>
    <xf numFmtId="0" fontId="23" fillId="0" borderId="0" xfId="0" applyFont="1" applyAlignment="1">
      <alignment horizontal="left"/>
    </xf>
    <xf numFmtId="0" fontId="61" fillId="0" borderId="69" xfId="0" applyFont="1" applyFill="1" applyBorder="1" applyAlignment="1">
      <alignment horizontal="justify" vertical="top" wrapText="1"/>
    </xf>
    <xf numFmtId="0" fontId="61" fillId="0" borderId="70" xfId="0" applyFont="1" applyFill="1" applyBorder="1" applyAlignment="1">
      <alignment horizontal="justify" vertical="top" wrapText="1"/>
    </xf>
    <xf numFmtId="0" fontId="58" fillId="0" borderId="70" xfId="0" applyFont="1" applyFill="1" applyBorder="1" applyAlignment="1">
      <alignment horizontal="center" vertical="top" wrapText="1"/>
    </xf>
    <xf numFmtId="0" fontId="61" fillId="0" borderId="71" xfId="0" applyFont="1" applyFill="1" applyBorder="1" applyAlignment="1">
      <alignment horizontal="justify" vertical="top" wrapText="1"/>
    </xf>
    <xf numFmtId="0" fontId="73" fillId="0" borderId="95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93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6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5" fillId="0" borderId="6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6" fillId="0" borderId="6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4" xfId="0" applyFont="1" applyBorder="1" applyAlignment="1">
      <alignment horizontal="center"/>
    </xf>
    <xf numFmtId="0" fontId="125" fillId="0" borderId="0" xfId="63" applyFont="1" applyAlignment="1">
      <alignment horizontal="left" vertical="top" wrapText="1"/>
    </xf>
    <xf numFmtId="0" fontId="17" fillId="0" borderId="0" xfId="63" applyFont="1" applyAlignment="1">
      <alignment horizontal="left" vertical="top" wrapText="1"/>
    </xf>
    <xf numFmtId="0" fontId="16" fillId="0" borderId="0" xfId="63" applyFont="1" applyAlignment="1">
      <alignment horizontal="center"/>
    </xf>
    <xf numFmtId="0" fontId="4" fillId="0" borderId="0" xfId="63" applyFont="1" applyAlignment="1">
      <alignment horizontal="right" vertical="top" wrapText="1"/>
    </xf>
    <xf numFmtId="0" fontId="17" fillId="0" borderId="0" xfId="63" applyFont="1" applyAlignment="1">
      <alignment horizontal="center" vertical="top" wrapText="1"/>
    </xf>
    <xf numFmtId="0" fontId="124" fillId="0" borderId="0" xfId="63" applyFont="1" applyAlignment="1">
      <alignment vertical="top" wrapText="1"/>
    </xf>
    <xf numFmtId="0" fontId="17" fillId="0" borderId="0" xfId="63" applyFont="1" applyAlignment="1">
      <alignment vertical="top" wrapText="1"/>
    </xf>
    <xf numFmtId="0" fontId="17" fillId="0" borderId="0" xfId="63" applyFont="1" applyAlignment="1">
      <alignment horizontal="left" wrapText="1"/>
    </xf>
    <xf numFmtId="49" fontId="13" fillId="0" borderId="95" xfId="0" applyNumberFormat="1" applyFont="1" applyBorder="1" applyAlignment="1">
      <alignment horizontal="left" vertical="center"/>
    </xf>
    <xf numFmtId="49" fontId="13" fillId="0" borderId="93" xfId="0" applyNumberFormat="1" applyFont="1" applyBorder="1" applyAlignment="1">
      <alignment horizontal="left" vertical="center"/>
    </xf>
    <xf numFmtId="0" fontId="8" fillId="0" borderId="0" xfId="0" applyFont="1" applyAlignment="1">
      <alignment horizontal="justify" wrapText="1"/>
    </xf>
    <xf numFmtId="0" fontId="18" fillId="0" borderId="0" xfId="0" applyFont="1" applyAlignment="1">
      <alignment horizontal="justify" wrapText="1"/>
    </xf>
    <xf numFmtId="0" fontId="49" fillId="0" borderId="0" xfId="0" applyFont="1" applyAlignment="1">
      <alignment horizontal="center"/>
    </xf>
    <xf numFmtId="0" fontId="4" fillId="0" borderId="162" xfId="0" applyFont="1" applyBorder="1" applyAlignment="1">
      <alignment horizontal="center"/>
    </xf>
    <xf numFmtId="0" fontId="4" fillId="0" borderId="163" xfId="0" applyFont="1" applyBorder="1" applyAlignment="1">
      <alignment horizontal="center"/>
    </xf>
    <xf numFmtId="0" fontId="4" fillId="0" borderId="164" xfId="0" applyFont="1" applyBorder="1" applyAlignment="1">
      <alignment horizontal="center"/>
    </xf>
    <xf numFmtId="0" fontId="13" fillId="0" borderId="93" xfId="0" applyFont="1" applyBorder="1" applyAlignment="1">
      <alignment horizontal="left" vertical="center"/>
    </xf>
    <xf numFmtId="0" fontId="50" fillId="0" borderId="26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left" wrapText="1"/>
    </xf>
    <xf numFmtId="0" fontId="20" fillId="0" borderId="4" xfId="0" applyFont="1" applyBorder="1" applyAlignment="1">
      <alignment horizontal="left" wrapText="1"/>
    </xf>
    <xf numFmtId="0" fontId="50" fillId="0" borderId="136" xfId="0" applyFont="1" applyFill="1" applyBorder="1" applyAlignment="1">
      <alignment horizontal="left" vertical="center" wrapText="1"/>
    </xf>
    <xf numFmtId="0" fontId="50" fillId="0" borderId="56" xfId="0" applyFont="1" applyFill="1" applyBorder="1" applyAlignment="1">
      <alignment horizontal="left" vertical="center" wrapText="1"/>
    </xf>
    <xf numFmtId="0" fontId="50" fillId="0" borderId="133" xfId="0" applyFont="1" applyFill="1" applyBorder="1" applyAlignment="1">
      <alignment horizontal="left" vertical="center" wrapText="1"/>
    </xf>
    <xf numFmtId="0" fontId="50" fillId="0" borderId="134" xfId="0" applyFont="1" applyFill="1" applyBorder="1" applyAlignment="1">
      <alignment horizontal="left" vertical="center" wrapText="1"/>
    </xf>
    <xf numFmtId="0" fontId="50" fillId="0" borderId="26" xfId="0" applyFont="1" applyBorder="1" applyAlignment="1">
      <alignment vertical="center"/>
    </xf>
    <xf numFmtId="0" fontId="19" fillId="0" borderId="6" xfId="0" applyFont="1" applyFill="1" applyBorder="1" applyAlignment="1">
      <alignment horizontal="left" vertical="top" wrapText="1"/>
    </xf>
    <xf numFmtId="0" fontId="19" fillId="0" borderId="0" xfId="0" applyFont="1" applyFill="1" applyBorder="1" applyAlignment="1">
      <alignment horizontal="left" vertical="top" wrapText="1"/>
    </xf>
    <xf numFmtId="0" fontId="19" fillId="0" borderId="87" xfId="0" applyFont="1" applyFill="1" applyBorder="1" applyAlignment="1">
      <alignment horizontal="left" vertical="top" wrapText="1"/>
    </xf>
    <xf numFmtId="0" fontId="19" fillId="0" borderId="1" xfId="0" applyFont="1" applyFill="1" applyBorder="1" applyAlignment="1">
      <alignment horizontal="left" vertical="top" wrapText="1"/>
    </xf>
    <xf numFmtId="0" fontId="18" fillId="0" borderId="0" xfId="0" applyFont="1" applyAlignment="1">
      <alignment horizontal="justify"/>
    </xf>
    <xf numFmtId="0" fontId="20" fillId="0" borderId="1" xfId="0" applyFont="1" applyBorder="1" applyAlignment="1">
      <alignment horizontal="left" wrapText="1"/>
    </xf>
    <xf numFmtId="0" fontId="20" fillId="0" borderId="94" xfId="0" applyFont="1" applyBorder="1" applyAlignment="1">
      <alignment horizontal="left" wrapText="1"/>
    </xf>
    <xf numFmtId="0" fontId="20" fillId="0" borderId="0" xfId="0" applyFont="1" applyBorder="1" applyAlignment="1">
      <alignment horizontal="left"/>
    </xf>
    <xf numFmtId="0" fontId="20" fillId="0" borderId="4" xfId="0" applyFont="1" applyBorder="1" applyAlignment="1">
      <alignment horizontal="left"/>
    </xf>
    <xf numFmtId="0" fontId="50" fillId="0" borderId="26" xfId="0" applyFont="1" applyBorder="1" applyAlignment="1">
      <alignment vertical="center" wrapText="1"/>
    </xf>
    <xf numFmtId="0" fontId="19" fillId="0" borderId="76" xfId="0" applyFont="1" applyBorder="1" applyAlignment="1">
      <alignment horizontal="left"/>
    </xf>
    <xf numFmtId="0" fontId="19" fillId="0" borderId="2" xfId="0" applyFont="1" applyBorder="1" applyAlignment="1">
      <alignment horizontal="left"/>
    </xf>
    <xf numFmtId="0" fontId="13" fillId="0" borderId="0" xfId="0" applyFont="1" applyAlignment="1">
      <alignment horizontal="left"/>
    </xf>
    <xf numFmtId="0" fontId="18" fillId="2" borderId="26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justify" vertical="center"/>
    </xf>
    <xf numFmtId="49" fontId="50" fillId="0" borderId="93" xfId="0" applyNumberFormat="1" applyFont="1" applyBorder="1" applyAlignment="1">
      <alignment horizontal="left"/>
    </xf>
    <xf numFmtId="0" fontId="50" fillId="0" borderId="93" xfId="0" applyFont="1" applyFill="1" applyBorder="1" applyAlignment="1">
      <alignment horizontal="left"/>
    </xf>
    <xf numFmtId="0" fontId="0" fillId="0" borderId="93" xfId="0" applyBorder="1" applyAlignment="1">
      <alignment horizontal="left"/>
    </xf>
    <xf numFmtId="0" fontId="50" fillId="0" borderId="93" xfId="0" applyFont="1" applyBorder="1" applyAlignment="1">
      <alignment horizontal="left"/>
    </xf>
    <xf numFmtId="0" fontId="21" fillId="3" borderId="162" xfId="0" applyFont="1" applyFill="1" applyBorder="1" applyAlignment="1">
      <alignment horizontal="center"/>
    </xf>
    <xf numFmtId="0" fontId="21" fillId="3" borderId="163" xfId="0" applyFont="1" applyFill="1" applyBorder="1" applyAlignment="1">
      <alignment horizontal="center"/>
    </xf>
    <xf numFmtId="0" fontId="21" fillId="3" borderId="164" xfId="0" applyFont="1" applyFill="1" applyBorder="1" applyAlignment="1">
      <alignment horizontal="center"/>
    </xf>
    <xf numFmtId="0" fontId="22" fillId="0" borderId="0" xfId="0" applyFont="1" applyAlignment="1">
      <alignment horizontal="left"/>
    </xf>
    <xf numFmtId="0" fontId="7" fillId="0" borderId="0" xfId="0" applyFont="1" applyFill="1" applyAlignment="1">
      <alignment horizontal="center"/>
    </xf>
    <xf numFmtId="0" fontId="58" fillId="0" borderId="76" xfId="0" applyFont="1" applyFill="1" applyBorder="1" applyAlignment="1">
      <alignment horizontal="center" vertical="center" wrapText="1"/>
    </xf>
    <xf numFmtId="0" fontId="58" fillId="0" borderId="2" xfId="0" applyFont="1" applyFill="1" applyBorder="1" applyAlignment="1">
      <alignment horizontal="center" vertical="center" wrapText="1"/>
    </xf>
    <xf numFmtId="0" fontId="58" fillId="0" borderId="3" xfId="0" applyFont="1" applyFill="1" applyBorder="1" applyAlignment="1">
      <alignment horizontal="center" vertical="center" wrapText="1"/>
    </xf>
    <xf numFmtId="0" fontId="58" fillId="0" borderId="6" xfId="0" applyFont="1" applyFill="1" applyBorder="1" applyAlignment="1">
      <alignment horizontal="center" vertical="center" wrapText="1"/>
    </xf>
    <xf numFmtId="0" fontId="58" fillId="0" borderId="0" xfId="0" applyFont="1" applyFill="1" applyBorder="1" applyAlignment="1">
      <alignment horizontal="center" vertical="center" wrapText="1"/>
    </xf>
    <xf numFmtId="0" fontId="58" fillId="0" borderId="4" xfId="0" applyFont="1" applyFill="1" applyBorder="1" applyAlignment="1">
      <alignment horizontal="center" vertical="center" wrapText="1"/>
    </xf>
    <xf numFmtId="0" fontId="58" fillId="0" borderId="87" xfId="0" applyFont="1" applyFill="1" applyBorder="1" applyAlignment="1">
      <alignment horizontal="center" vertical="center" wrapText="1"/>
    </xf>
    <xf numFmtId="0" fontId="58" fillId="0" borderId="1" xfId="0" applyFont="1" applyFill="1" applyBorder="1" applyAlignment="1">
      <alignment horizontal="center" vertical="center" wrapText="1"/>
    </xf>
    <xf numFmtId="0" fontId="58" fillId="0" borderId="94" xfId="0" applyFont="1" applyFill="1" applyBorder="1" applyAlignment="1">
      <alignment horizontal="center" vertical="center" wrapText="1"/>
    </xf>
    <xf numFmtId="0" fontId="56" fillId="0" borderId="76" xfId="0" applyFont="1" applyFill="1" applyBorder="1" applyAlignment="1">
      <alignment horizontal="center" vertical="center"/>
    </xf>
    <xf numFmtId="0" fontId="56" fillId="0" borderId="2" xfId="0" applyFont="1" applyFill="1" applyBorder="1" applyAlignment="1">
      <alignment horizontal="center" vertical="center"/>
    </xf>
    <xf numFmtId="0" fontId="56" fillId="0" borderId="3" xfId="0" applyFont="1" applyFill="1" applyBorder="1" applyAlignment="1">
      <alignment horizontal="center" vertical="center"/>
    </xf>
    <xf numFmtId="0" fontId="56" fillId="0" borderId="6" xfId="0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horizontal="center" vertical="center"/>
    </xf>
    <xf numFmtId="0" fontId="56" fillId="0" borderId="4" xfId="0" applyFont="1" applyFill="1" applyBorder="1" applyAlignment="1">
      <alignment horizontal="center" vertical="center"/>
    </xf>
    <xf numFmtId="0" fontId="56" fillId="0" borderId="87" xfId="0" applyFont="1" applyFill="1" applyBorder="1" applyAlignment="1">
      <alignment horizontal="center" vertical="center"/>
    </xf>
    <xf numFmtId="0" fontId="56" fillId="0" borderId="1" xfId="0" applyFont="1" applyFill="1" applyBorder="1" applyAlignment="1">
      <alignment horizontal="center" vertical="center"/>
    </xf>
    <xf numFmtId="0" fontId="56" fillId="0" borderId="94" xfId="0" applyFont="1" applyFill="1" applyBorder="1" applyAlignment="1">
      <alignment horizontal="center" vertical="center"/>
    </xf>
    <xf numFmtId="0" fontId="85" fillId="0" borderId="0" xfId="0" applyFont="1" applyAlignment="1">
      <alignment horizontal="center" vertical="center"/>
    </xf>
    <xf numFmtId="0" fontId="23" fillId="0" borderId="0" xfId="0" applyFont="1" applyFill="1" applyAlignment="1">
      <alignment horizontal="center"/>
    </xf>
    <xf numFmtId="0" fontId="13" fillId="0" borderId="0" xfId="9" applyFont="1" applyAlignment="1">
      <alignment horizontal="center"/>
    </xf>
    <xf numFmtId="0" fontId="23" fillId="0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18" fillId="0" borderId="0" xfId="0" applyFont="1" applyBorder="1" applyAlignment="1">
      <alignment horizontal="left" vertical="top" wrapText="1"/>
    </xf>
    <xf numFmtId="0" fontId="20" fillId="0" borderId="26" xfId="0" applyFont="1" applyBorder="1" applyAlignment="1">
      <alignment vertical="top" wrapText="1"/>
    </xf>
    <xf numFmtId="0" fontId="63" fillId="0" borderId="26" xfId="0" applyFont="1" applyBorder="1" applyAlignment="1">
      <alignment horizontal="center" vertical="center" wrapText="1"/>
    </xf>
    <xf numFmtId="0" fontId="80" fillId="2" borderId="26" xfId="65" applyFont="1" applyFill="1" applyBorder="1" applyAlignment="1">
      <alignment horizontal="center" vertical="center"/>
    </xf>
    <xf numFmtId="0" fontId="80" fillId="2" borderId="141" xfId="65" applyFont="1" applyFill="1" applyBorder="1" applyAlignment="1">
      <alignment horizontal="center" vertical="center"/>
    </xf>
    <xf numFmtId="0" fontId="80" fillId="2" borderId="142" xfId="65" applyFont="1" applyFill="1" applyBorder="1" applyAlignment="1">
      <alignment horizontal="center" vertical="center"/>
    </xf>
    <xf numFmtId="0" fontId="82" fillId="0" borderId="0" xfId="65" applyFont="1" applyFill="1" applyAlignment="1">
      <alignment horizontal="center" vertical="center"/>
    </xf>
    <xf numFmtId="0" fontId="83" fillId="2" borderId="19" xfId="65" applyFont="1" applyFill="1" applyBorder="1" applyAlignment="1">
      <alignment horizontal="center" vertical="center"/>
    </xf>
    <xf numFmtId="0" fontId="83" fillId="2" borderId="20" xfId="65" applyFont="1" applyFill="1" applyBorder="1" applyAlignment="1">
      <alignment horizontal="center" vertical="center"/>
    </xf>
    <xf numFmtId="0" fontId="83" fillId="2" borderId="141" xfId="65" applyFont="1" applyFill="1" applyBorder="1" applyAlignment="1">
      <alignment horizontal="center" vertical="center"/>
    </xf>
    <xf numFmtId="0" fontId="83" fillId="2" borderId="142" xfId="65" applyFont="1" applyFill="1" applyBorder="1" applyAlignment="1">
      <alignment horizontal="center" vertical="center"/>
    </xf>
    <xf numFmtId="0" fontId="83" fillId="2" borderId="144" xfId="65" applyFont="1" applyFill="1" applyBorder="1" applyAlignment="1">
      <alignment horizontal="center" vertical="center"/>
    </xf>
    <xf numFmtId="0" fontId="83" fillId="2" borderId="145" xfId="65" applyFont="1" applyFill="1" applyBorder="1" applyAlignment="1">
      <alignment horizontal="center" vertical="center"/>
    </xf>
    <xf numFmtId="0" fontId="83" fillId="2" borderId="81" xfId="65" applyFont="1" applyFill="1" applyBorder="1" applyAlignment="1">
      <alignment horizontal="center" vertical="center"/>
    </xf>
    <xf numFmtId="0" fontId="83" fillId="2" borderId="165" xfId="65" applyFont="1" applyFill="1" applyBorder="1" applyAlignment="1">
      <alignment horizontal="center" vertical="center"/>
    </xf>
    <xf numFmtId="0" fontId="79" fillId="2" borderId="21" xfId="65" applyFont="1" applyFill="1" applyBorder="1" applyAlignment="1">
      <alignment horizontal="center" vertical="center"/>
    </xf>
    <xf numFmtId="0" fontId="79" fillId="2" borderId="22" xfId="65" applyFont="1" applyFill="1" applyBorder="1" applyAlignment="1">
      <alignment horizontal="center" vertical="center"/>
    </xf>
    <xf numFmtId="0" fontId="80" fillId="2" borderId="102" xfId="65" applyFont="1" applyFill="1" applyBorder="1" applyAlignment="1">
      <alignment horizontal="center" vertical="center"/>
    </xf>
    <xf numFmtId="0" fontId="80" fillId="2" borderId="56" xfId="65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3" fillId="0" borderId="0" xfId="0" applyFont="1" applyAlignment="1">
      <alignment horizontal="left" wrapText="1"/>
    </xf>
    <xf numFmtId="0" fontId="56" fillId="0" borderId="76" xfId="0" applyFont="1" applyFill="1" applyBorder="1" applyAlignment="1">
      <alignment horizontal="center" vertical="center" wrapText="1"/>
    </xf>
    <xf numFmtId="0" fontId="56" fillId="0" borderId="2" xfId="0" applyFont="1" applyFill="1" applyBorder="1" applyAlignment="1">
      <alignment horizontal="center" vertical="center" wrapText="1"/>
    </xf>
    <xf numFmtId="0" fontId="56" fillId="0" borderId="3" xfId="0" applyFont="1" applyFill="1" applyBorder="1" applyAlignment="1">
      <alignment horizontal="center" vertical="center" wrapText="1"/>
    </xf>
    <xf numFmtId="0" fontId="56" fillId="0" borderId="6" xfId="0" applyFont="1" applyFill="1" applyBorder="1" applyAlignment="1">
      <alignment horizontal="center" vertical="center" wrapText="1"/>
    </xf>
    <xf numFmtId="0" fontId="56" fillId="0" borderId="0" xfId="0" applyFont="1" applyFill="1" applyBorder="1" applyAlignment="1">
      <alignment horizontal="center" vertical="center" wrapText="1"/>
    </xf>
    <xf numFmtId="0" fontId="56" fillId="0" borderId="4" xfId="0" applyFont="1" applyFill="1" applyBorder="1" applyAlignment="1">
      <alignment horizontal="center" vertical="center" wrapText="1"/>
    </xf>
    <xf numFmtId="0" fontId="56" fillId="0" borderId="87" xfId="0" applyFont="1" applyFill="1" applyBorder="1" applyAlignment="1">
      <alignment horizontal="center" vertical="center" wrapText="1"/>
    </xf>
    <xf numFmtId="0" fontId="56" fillId="0" borderId="1" xfId="0" applyFont="1" applyFill="1" applyBorder="1" applyAlignment="1">
      <alignment horizontal="center" vertical="center" wrapText="1"/>
    </xf>
    <xf numFmtId="0" fontId="56" fillId="0" borderId="9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18" fillId="0" borderId="0" xfId="0" applyFont="1" applyFill="1" applyAlignment="1">
      <alignment horizontal="left"/>
    </xf>
    <xf numFmtId="0" fontId="18" fillId="0" borderId="0" xfId="0" applyFont="1" applyAlignment="1">
      <alignment horizontal="center" shrinkToFit="1"/>
    </xf>
    <xf numFmtId="0" fontId="57" fillId="0" borderId="76" xfId="0" applyFont="1" applyFill="1" applyBorder="1" applyAlignment="1">
      <alignment horizontal="center" vertical="center"/>
    </xf>
    <xf numFmtId="0" fontId="17" fillId="0" borderId="2" xfId="0" applyFont="1" applyFill="1" applyBorder="1" applyAlignment="1"/>
    <xf numFmtId="0" fontId="17" fillId="0" borderId="3" xfId="0" applyFont="1" applyFill="1" applyBorder="1" applyAlignment="1"/>
    <xf numFmtId="0" fontId="17" fillId="0" borderId="6" xfId="0" applyFont="1" applyFill="1" applyBorder="1" applyAlignment="1"/>
    <xf numFmtId="0" fontId="17" fillId="0" borderId="0" xfId="0" applyFont="1" applyFill="1" applyBorder="1" applyAlignment="1"/>
    <xf numFmtId="0" fontId="17" fillId="0" borderId="4" xfId="0" applyFont="1" applyFill="1" applyBorder="1" applyAlignment="1"/>
    <xf numFmtId="0" fontId="17" fillId="0" borderId="87" xfId="0" applyFont="1" applyFill="1" applyBorder="1" applyAlignment="1"/>
    <xf numFmtId="0" fontId="17" fillId="0" borderId="1" xfId="0" applyFont="1" applyFill="1" applyBorder="1" applyAlignment="1"/>
    <xf numFmtId="0" fontId="17" fillId="0" borderId="94" xfId="0" applyFont="1" applyFill="1" applyBorder="1" applyAlignment="1"/>
    <xf numFmtId="0" fontId="13" fillId="0" borderId="2" xfId="0" applyFont="1" applyBorder="1" applyAlignment="1">
      <alignment horizontal="center"/>
    </xf>
    <xf numFmtId="0" fontId="23" fillId="0" borderId="0" xfId="0" applyFont="1" applyAlignment="1">
      <alignment horizontal="left"/>
    </xf>
    <xf numFmtId="0" fontId="101" fillId="0" borderId="0" xfId="0" applyFont="1" applyFill="1" applyAlignment="1">
      <alignment horizontal="center"/>
    </xf>
    <xf numFmtId="0" fontId="26" fillId="0" borderId="0" xfId="0" applyFont="1" applyFill="1" applyAlignment="1">
      <alignment horizontal="center" vertical="top" wrapText="1"/>
    </xf>
    <xf numFmtId="0" fontId="110" fillId="0" borderId="76" xfId="0" applyFont="1" applyBorder="1" applyAlignment="1">
      <alignment horizontal="center" vertical="center" wrapText="1"/>
    </xf>
    <xf numFmtId="0" fontId="110" fillId="0" borderId="2" xfId="0" applyFont="1" applyBorder="1" applyAlignment="1">
      <alignment horizontal="center" vertical="center" wrapText="1"/>
    </xf>
    <xf numFmtId="0" fontId="110" fillId="0" borderId="3" xfId="0" applyFont="1" applyBorder="1" applyAlignment="1">
      <alignment horizontal="center" vertical="center" wrapText="1"/>
    </xf>
    <xf numFmtId="0" fontId="110" fillId="0" borderId="6" xfId="0" applyFont="1" applyBorder="1" applyAlignment="1">
      <alignment horizontal="center" vertical="center" wrapText="1"/>
    </xf>
    <xf numFmtId="0" fontId="110" fillId="0" borderId="0" xfId="0" applyFont="1" applyBorder="1" applyAlignment="1">
      <alignment horizontal="center" vertical="center" wrapText="1"/>
    </xf>
    <xf numFmtId="0" fontId="110" fillId="0" borderId="4" xfId="0" applyFont="1" applyBorder="1" applyAlignment="1">
      <alignment horizontal="center" vertical="center" wrapText="1"/>
    </xf>
    <xf numFmtId="0" fontId="110" fillId="0" borderId="87" xfId="0" applyFont="1" applyBorder="1" applyAlignment="1">
      <alignment horizontal="center" vertical="center" wrapText="1"/>
    </xf>
    <xf numFmtId="0" fontId="110" fillId="0" borderId="1" xfId="0" applyFont="1" applyBorder="1" applyAlignment="1">
      <alignment horizontal="center" vertical="center" wrapText="1"/>
    </xf>
    <xf numFmtId="0" fontId="110" fillId="0" borderId="94" xfId="0" applyFont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5" fillId="0" borderId="0" xfId="0" applyFont="1" applyFill="1" applyAlignment="1">
      <alignment horizontal="center" vertical="top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66" xfId="0" applyFont="1" applyFill="1" applyBorder="1" applyAlignment="1">
      <alignment horizontal="center" vertical="center" wrapText="1"/>
    </xf>
    <xf numFmtId="0" fontId="3" fillId="2" borderId="167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3" fillId="2" borderId="101" xfId="0" applyFont="1" applyFill="1" applyBorder="1" applyAlignment="1">
      <alignment horizontal="center" vertical="center" wrapText="1"/>
    </xf>
    <xf numFmtId="0" fontId="3" fillId="2" borderId="134" xfId="0" applyFont="1" applyFill="1" applyBorder="1" applyAlignment="1">
      <alignment horizontal="center" vertical="center" wrapText="1"/>
    </xf>
    <xf numFmtId="0" fontId="3" fillId="2" borderId="102" xfId="0" applyFont="1" applyFill="1" applyBorder="1" applyAlignment="1">
      <alignment horizontal="center" vertical="center" wrapText="1"/>
    </xf>
    <xf numFmtId="0" fontId="3" fillId="2" borderId="56" xfId="0" applyFont="1" applyFill="1" applyBorder="1" applyAlignment="1">
      <alignment horizontal="center" vertical="center" wrapText="1"/>
    </xf>
    <xf numFmtId="0" fontId="3" fillId="2" borderId="133" xfId="0" applyFont="1" applyFill="1" applyBorder="1" applyAlignment="1">
      <alignment horizontal="center" vertical="center" wrapText="1"/>
    </xf>
    <xf numFmtId="0" fontId="3" fillId="2" borderId="136" xfId="0" applyFont="1" applyFill="1" applyBorder="1" applyAlignment="1">
      <alignment horizontal="center" vertical="center" wrapText="1"/>
    </xf>
    <xf numFmtId="0" fontId="3" fillId="2" borderId="168" xfId="0" applyFont="1" applyFill="1" applyBorder="1" applyAlignment="1">
      <alignment horizontal="center" vertical="center" wrapText="1"/>
    </xf>
    <xf numFmtId="0" fontId="3" fillId="2" borderId="154" xfId="0" applyFont="1" applyFill="1" applyBorder="1" applyAlignment="1">
      <alignment horizontal="center" vertical="center" wrapText="1"/>
    </xf>
    <xf numFmtId="0" fontId="3" fillId="2" borderId="113" xfId="0" applyFont="1" applyFill="1" applyBorder="1" applyAlignment="1">
      <alignment horizontal="center" vertical="center" wrapText="1"/>
    </xf>
    <xf numFmtId="0" fontId="3" fillId="2" borderId="169" xfId="0" applyFont="1" applyFill="1" applyBorder="1" applyAlignment="1">
      <alignment horizontal="center" vertical="center" wrapText="1"/>
    </xf>
    <xf numFmtId="0" fontId="3" fillId="2" borderId="54" xfId="0" applyFont="1" applyFill="1" applyBorder="1" applyAlignment="1">
      <alignment horizontal="center" vertical="center" wrapText="1"/>
    </xf>
    <xf numFmtId="0" fontId="3" fillId="2" borderId="40" xfId="0" applyFont="1" applyFill="1" applyBorder="1" applyAlignment="1">
      <alignment horizontal="center" vertical="center" wrapText="1"/>
    </xf>
    <xf numFmtId="0" fontId="3" fillId="2" borderId="170" xfId="0" applyFont="1" applyFill="1" applyBorder="1" applyAlignment="1">
      <alignment horizontal="center" vertical="center" wrapText="1"/>
    </xf>
    <xf numFmtId="0" fontId="3" fillId="2" borderId="171" xfId="0" applyFont="1" applyFill="1" applyBorder="1" applyAlignment="1">
      <alignment horizontal="center" vertical="center" wrapText="1"/>
    </xf>
    <xf numFmtId="0" fontId="3" fillId="2" borderId="172" xfId="0" applyFont="1" applyFill="1" applyBorder="1" applyAlignment="1">
      <alignment horizontal="center" vertical="center" wrapText="1"/>
    </xf>
    <xf numFmtId="0" fontId="3" fillId="2" borderId="146" xfId="0" applyFont="1" applyFill="1" applyBorder="1" applyAlignment="1">
      <alignment horizontal="center" vertical="center" wrapText="1"/>
    </xf>
    <xf numFmtId="0" fontId="3" fillId="2" borderId="53" xfId="0" applyFont="1" applyFill="1" applyBorder="1" applyAlignment="1">
      <alignment horizontal="center" vertical="center" wrapText="1"/>
    </xf>
    <xf numFmtId="0" fontId="3" fillId="2" borderId="97" xfId="0" applyFont="1" applyFill="1" applyBorder="1" applyAlignment="1">
      <alignment horizontal="center" vertical="center" wrapText="1"/>
    </xf>
    <xf numFmtId="0" fontId="3" fillId="2" borderId="147" xfId="0" applyFont="1" applyFill="1" applyBorder="1" applyAlignment="1">
      <alignment horizontal="center" vertical="center" wrapText="1"/>
    </xf>
    <xf numFmtId="0" fontId="3" fillId="0" borderId="173" xfId="0" applyFont="1" applyFill="1" applyBorder="1" applyAlignment="1">
      <alignment horizontal="center" vertical="center" wrapText="1"/>
    </xf>
    <xf numFmtId="0" fontId="3" fillId="0" borderId="156" xfId="0" applyFont="1" applyFill="1" applyBorder="1" applyAlignment="1">
      <alignment horizontal="center" vertical="center" wrapText="1"/>
    </xf>
    <xf numFmtId="0" fontId="3" fillId="0" borderId="11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74" xfId="0" applyFont="1" applyFill="1" applyBorder="1" applyAlignment="1">
      <alignment horizontal="center" vertical="center" wrapText="1"/>
    </xf>
    <xf numFmtId="0" fontId="22" fillId="0" borderId="0" xfId="9" applyFont="1" applyAlignment="1">
      <alignment horizontal="left" vertical="top" wrapText="1"/>
    </xf>
    <xf numFmtId="0" fontId="5" fillId="0" borderId="0" xfId="9" applyFont="1" applyBorder="1" applyAlignment="1">
      <alignment horizontal="center"/>
    </xf>
    <xf numFmtId="0" fontId="130" fillId="0" borderId="26" xfId="9" applyFont="1" applyBorder="1" applyAlignment="1">
      <alignment horizontal="center"/>
    </xf>
    <xf numFmtId="0" fontId="13" fillId="0" borderId="123" xfId="9" applyFont="1" applyBorder="1" applyAlignment="1">
      <alignment horizontal="left" vertical="center" wrapText="1"/>
    </xf>
    <xf numFmtId="0" fontId="13" fillId="0" borderId="57" xfId="9" applyFont="1" applyBorder="1" applyAlignment="1">
      <alignment horizontal="left" vertical="center" wrapText="1"/>
    </xf>
    <xf numFmtId="0" fontId="88" fillId="0" borderId="101" xfId="9" applyFont="1" applyBorder="1" applyAlignment="1">
      <alignment horizontal="center"/>
    </xf>
    <xf numFmtId="0" fontId="88" fillId="0" borderId="143" xfId="9" applyFont="1" applyBorder="1" applyAlignment="1">
      <alignment horizontal="center"/>
    </xf>
    <xf numFmtId="0" fontId="88" fillId="0" borderId="102" xfId="9" applyFont="1" applyBorder="1" applyAlignment="1">
      <alignment horizontal="center"/>
    </xf>
    <xf numFmtId="0" fontId="23" fillId="0" borderId="26" xfId="0" applyFont="1" applyBorder="1" applyAlignment="1">
      <alignment horizontal="center"/>
    </xf>
    <xf numFmtId="0" fontId="25" fillId="0" borderId="26" xfId="0" applyFont="1" applyBorder="1" applyAlignment="1">
      <alignment horizontal="center" vertical="center" wrapText="1"/>
    </xf>
    <xf numFmtId="0" fontId="53" fillId="0" borderId="26" xfId="0" applyFont="1" applyBorder="1"/>
    <xf numFmtId="0" fontId="25" fillId="0" borderId="0" xfId="0" applyFont="1" applyAlignment="1">
      <alignment horizontal="left" vertical="top" textRotation="180"/>
    </xf>
    <xf numFmtId="0" fontId="23" fillId="0" borderId="0" xfId="0" applyFont="1" applyAlignment="1">
      <alignment horizontal="center"/>
    </xf>
    <xf numFmtId="0" fontId="25" fillId="0" borderId="26" xfId="0" applyFont="1" applyBorder="1" applyAlignment="1">
      <alignment horizontal="center"/>
    </xf>
    <xf numFmtId="0" fontId="23" fillId="2" borderId="26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center"/>
    </xf>
    <xf numFmtId="0" fontId="43" fillId="0" borderId="0" xfId="0" applyFont="1" applyBorder="1" applyAlignment="1">
      <alignment horizontal="center"/>
    </xf>
    <xf numFmtId="0" fontId="25" fillId="0" borderId="93" xfId="0" applyNumberFormat="1" applyFont="1" applyBorder="1" applyAlignment="1">
      <alignment horizontal="left" wrapText="1"/>
    </xf>
    <xf numFmtId="0" fontId="25" fillId="0" borderId="95" xfId="0" applyNumberFormat="1" applyFont="1" applyBorder="1" applyAlignment="1">
      <alignment horizontal="left" wrapText="1"/>
    </xf>
    <xf numFmtId="0" fontId="25" fillId="0" borderId="93" xfId="0" applyFont="1" applyBorder="1" applyAlignment="1">
      <alignment horizontal="left"/>
    </xf>
    <xf numFmtId="0" fontId="25" fillId="0" borderId="95" xfId="0" applyFont="1" applyBorder="1" applyAlignment="1">
      <alignment horizontal="left"/>
    </xf>
    <xf numFmtId="0" fontId="23" fillId="0" borderId="0" xfId="9" applyFont="1" applyFill="1" applyAlignment="1">
      <alignment horizontal="center"/>
    </xf>
    <xf numFmtId="0" fontId="45" fillId="0" borderId="175" xfId="9" applyFont="1" applyFill="1" applyBorder="1" applyAlignment="1">
      <alignment horizontal="center" vertical="center" wrapText="1"/>
    </xf>
    <xf numFmtId="0" fontId="45" fillId="0" borderId="176" xfId="9" applyFont="1" applyFill="1" applyBorder="1" applyAlignment="1">
      <alignment horizontal="center" vertical="center" wrapText="1"/>
    </xf>
    <xf numFmtId="0" fontId="45" fillId="0" borderId="137" xfId="9" applyFont="1" applyFill="1" applyBorder="1" applyAlignment="1">
      <alignment horizontal="center" vertical="center" wrapText="1"/>
    </xf>
    <xf numFmtId="0" fontId="45" fillId="0" borderId="54" xfId="9" applyFont="1" applyFill="1" applyBorder="1" applyAlignment="1">
      <alignment horizontal="center" vertical="center" wrapText="1"/>
    </xf>
    <xf numFmtId="0" fontId="45" fillId="0" borderId="33" xfId="9" applyFont="1" applyFill="1" applyBorder="1" applyAlignment="1">
      <alignment horizontal="center" vertical="center" wrapText="1"/>
    </xf>
    <xf numFmtId="0" fontId="45" fillId="0" borderId="177" xfId="9" applyFont="1" applyFill="1" applyBorder="1" applyAlignment="1">
      <alignment horizontal="center" vertical="center" wrapText="1"/>
    </xf>
    <xf numFmtId="0" fontId="45" fillId="0" borderId="100" xfId="9" applyFont="1" applyFill="1" applyBorder="1" applyAlignment="1">
      <alignment horizontal="center" vertical="center" wrapText="1"/>
    </xf>
    <xf numFmtId="0" fontId="45" fillId="0" borderId="178" xfId="9" applyFont="1" applyFill="1" applyBorder="1" applyAlignment="1">
      <alignment horizontal="center" vertical="center" wrapText="1"/>
    </xf>
    <xf numFmtId="0" fontId="45" fillId="0" borderId="55" xfId="9" applyFont="1" applyFill="1" applyBorder="1" applyAlignment="1">
      <alignment horizontal="center" vertical="center" wrapText="1"/>
    </xf>
    <xf numFmtId="0" fontId="23" fillId="0" borderId="0" xfId="9" applyFont="1" applyFill="1" applyBorder="1" applyAlignment="1">
      <alignment horizontal="center"/>
    </xf>
    <xf numFmtId="0" fontId="18" fillId="0" borderId="0" xfId="9" applyFont="1" applyAlignment="1"/>
    <xf numFmtId="0" fontId="7" fillId="0" borderId="0" xfId="9" applyFont="1" applyFill="1" applyAlignment="1">
      <alignment horizontal="left"/>
    </xf>
    <xf numFmtId="0" fontId="13" fillId="0" borderId="0" xfId="9" applyFont="1" applyAlignment="1">
      <alignment horizontal="left" wrapText="1"/>
    </xf>
    <xf numFmtId="0" fontId="26" fillId="0" borderId="0" xfId="9" applyFont="1" applyAlignment="1">
      <alignment horizontal="left"/>
    </xf>
    <xf numFmtId="0" fontId="18" fillId="0" borderId="0" xfId="9" applyFont="1" applyAlignment="1">
      <alignment horizontal="left"/>
    </xf>
    <xf numFmtId="0" fontId="18" fillId="0" borderId="0" xfId="9" applyFont="1" applyAlignment="1">
      <alignment horizontal="center" shrinkToFit="1"/>
    </xf>
    <xf numFmtId="0" fontId="7" fillId="0" borderId="0" xfId="9" applyFont="1" applyFill="1" applyAlignment="1">
      <alignment horizontal="center"/>
    </xf>
    <xf numFmtId="0" fontId="57" fillId="4" borderId="76" xfId="9" applyFont="1" applyFill="1" applyBorder="1" applyAlignment="1">
      <alignment horizontal="center" vertical="center" wrapText="1"/>
    </xf>
    <xf numFmtId="0" fontId="57" fillId="4" borderId="2" xfId="9" applyFont="1" applyFill="1" applyBorder="1" applyAlignment="1">
      <alignment horizontal="center" vertical="center" wrapText="1"/>
    </xf>
    <xf numFmtId="0" fontId="57" fillId="4" borderId="3" xfId="9" applyFont="1" applyFill="1" applyBorder="1" applyAlignment="1">
      <alignment horizontal="center" vertical="center" wrapText="1"/>
    </xf>
    <xf numFmtId="0" fontId="57" fillId="4" borderId="6" xfId="9" applyFont="1" applyFill="1" applyBorder="1" applyAlignment="1">
      <alignment horizontal="center" vertical="center" wrapText="1"/>
    </xf>
    <xf numFmtId="0" fontId="57" fillId="4" borderId="0" xfId="9" applyFont="1" applyFill="1" applyBorder="1" applyAlignment="1">
      <alignment horizontal="center" vertical="center" wrapText="1"/>
    </xf>
    <xf numFmtId="0" fontId="57" fillId="4" borderId="4" xfId="9" applyFont="1" applyFill="1" applyBorder="1" applyAlignment="1">
      <alignment horizontal="center" vertical="center" wrapText="1"/>
    </xf>
    <xf numFmtId="0" fontId="57" fillId="4" borderId="87" xfId="9" applyFont="1" applyFill="1" applyBorder="1" applyAlignment="1">
      <alignment horizontal="center" vertical="center" wrapText="1"/>
    </xf>
    <xf numFmtId="0" fontId="57" fillId="4" borderId="1" xfId="9" applyFont="1" applyFill="1" applyBorder="1" applyAlignment="1">
      <alignment horizontal="center" vertical="center" wrapText="1"/>
    </xf>
    <xf numFmtId="0" fontId="57" fillId="4" borderId="94" xfId="9" applyFont="1" applyFill="1" applyBorder="1" applyAlignment="1">
      <alignment horizontal="center" vertical="center" wrapText="1"/>
    </xf>
    <xf numFmtId="0" fontId="13" fillId="0" borderId="0" xfId="9" applyFont="1" applyFill="1" applyAlignment="1">
      <alignment horizontal="center"/>
    </xf>
    <xf numFmtId="0" fontId="25" fillId="0" borderId="64" xfId="9" applyFont="1" applyBorder="1" applyAlignment="1">
      <alignment horizontal="center" vertical="center" wrapText="1"/>
    </xf>
    <xf numFmtId="0" fontId="25" fillId="0" borderId="25" xfId="9" applyFont="1" applyBorder="1" applyAlignment="1">
      <alignment horizontal="center" vertical="center" wrapText="1"/>
    </xf>
    <xf numFmtId="0" fontId="25" fillId="0" borderId="179" xfId="9" applyFont="1" applyBorder="1" applyAlignment="1">
      <alignment horizontal="center" vertical="center" wrapText="1"/>
    </xf>
    <xf numFmtId="0" fontId="25" fillId="0" borderId="26" xfId="9" applyFont="1" applyBorder="1" applyAlignment="1">
      <alignment horizontal="center" vertical="center" wrapText="1"/>
    </xf>
    <xf numFmtId="0" fontId="25" fillId="0" borderId="180" xfId="9" applyFont="1" applyBorder="1" applyAlignment="1">
      <alignment horizontal="center" wrapText="1"/>
    </xf>
    <xf numFmtId="0" fontId="25" fillId="0" borderId="29" xfId="9" applyFont="1" applyBorder="1" applyAlignment="1">
      <alignment horizontal="center" wrapText="1"/>
    </xf>
    <xf numFmtId="0" fontId="22" fillId="0" borderId="0" xfId="9" applyFont="1" applyAlignment="1">
      <alignment vertical="top" wrapText="1"/>
    </xf>
    <xf numFmtId="0" fontId="23" fillId="0" borderId="0" xfId="9" applyFont="1" applyAlignment="1">
      <alignment horizontal="justify" vertical="center"/>
    </xf>
    <xf numFmtId="0" fontId="25" fillId="0" borderId="0" xfId="9" applyFont="1" applyAlignment="1">
      <alignment horizontal="justify" wrapText="1"/>
    </xf>
    <xf numFmtId="0" fontId="23" fillId="0" borderId="0" xfId="9" applyFont="1" applyAlignment="1">
      <alignment horizontal="center"/>
    </xf>
    <xf numFmtId="0" fontId="25" fillId="2" borderId="85" xfId="9" applyFont="1" applyFill="1" applyBorder="1" applyAlignment="1">
      <alignment horizontal="center" wrapText="1"/>
    </xf>
    <xf numFmtId="0" fontId="25" fillId="0" borderId="25" xfId="9" applyFont="1" applyBorder="1" applyAlignment="1">
      <alignment horizontal="center" wrapText="1"/>
    </xf>
    <xf numFmtId="0" fontId="25" fillId="0" borderId="26" xfId="9" applyFont="1" applyBorder="1" applyAlignment="1">
      <alignment horizontal="center" wrapText="1"/>
    </xf>
    <xf numFmtId="0" fontId="25" fillId="0" borderId="65" xfId="9" applyFont="1" applyBorder="1" applyAlignment="1">
      <alignment horizontal="center" wrapText="1"/>
    </xf>
    <xf numFmtId="0" fontId="25" fillId="0" borderId="61" xfId="9" applyFont="1" applyBorder="1" applyAlignment="1">
      <alignment horizontal="center" wrapText="1"/>
    </xf>
    <xf numFmtId="0" fontId="25" fillId="0" borderId="31" xfId="9" applyFont="1" applyBorder="1" applyAlignment="1">
      <alignment horizontal="center" wrapText="1"/>
    </xf>
    <xf numFmtId="0" fontId="89" fillId="0" borderId="132" xfId="9" applyFont="1" applyBorder="1" applyAlignment="1">
      <alignment horizontal="center" vertical="center"/>
    </xf>
    <xf numFmtId="0" fontId="89" fillId="0" borderId="57" xfId="9" applyFont="1" applyBorder="1" applyAlignment="1">
      <alignment horizontal="center" vertical="center"/>
    </xf>
    <xf numFmtId="0" fontId="25" fillId="0" borderId="0" xfId="9" applyFont="1" applyAlignment="1">
      <alignment horizontal="center"/>
    </xf>
    <xf numFmtId="0" fontId="25" fillId="2" borderId="168" xfId="9" applyFont="1" applyFill="1" applyBorder="1" applyAlignment="1">
      <alignment horizontal="center" vertical="center" wrapText="1"/>
    </xf>
    <xf numFmtId="0" fontId="25" fillId="2" borderId="169" xfId="9" applyFont="1" applyFill="1" applyBorder="1" applyAlignment="1">
      <alignment horizontal="center" vertical="center" wrapText="1"/>
    </xf>
    <xf numFmtId="0" fontId="25" fillId="2" borderId="113" xfId="9" applyFont="1" applyFill="1" applyBorder="1" applyAlignment="1">
      <alignment horizontal="center" vertical="center" wrapText="1"/>
    </xf>
    <xf numFmtId="0" fontId="25" fillId="2" borderId="40" xfId="9" applyFont="1" applyFill="1" applyBorder="1" applyAlignment="1">
      <alignment horizontal="center" vertical="center" wrapText="1"/>
    </xf>
    <xf numFmtId="0" fontId="25" fillId="2" borderId="116" xfId="9" applyFont="1" applyFill="1" applyBorder="1" applyAlignment="1">
      <alignment horizontal="center" vertical="center" wrapText="1"/>
    </xf>
    <xf numFmtId="0" fontId="25" fillId="2" borderId="173" xfId="9" applyFont="1" applyFill="1" applyBorder="1" applyAlignment="1">
      <alignment horizontal="center" vertical="center" wrapText="1"/>
    </xf>
    <xf numFmtId="0" fontId="25" fillId="2" borderId="114" xfId="9" applyFont="1" applyFill="1" applyBorder="1" applyAlignment="1">
      <alignment horizontal="center" vertical="center" wrapText="1"/>
    </xf>
    <xf numFmtId="0" fontId="25" fillId="2" borderId="115" xfId="9" applyFont="1" applyFill="1" applyBorder="1" applyAlignment="1">
      <alignment horizontal="center" vertical="center" wrapText="1"/>
    </xf>
    <xf numFmtId="0" fontId="25" fillId="2" borderId="51" xfId="9" applyFont="1" applyFill="1" applyBorder="1" applyAlignment="1">
      <alignment horizontal="center" vertical="center" wrapText="1"/>
    </xf>
    <xf numFmtId="0" fontId="25" fillId="2" borderId="181" xfId="9" applyFont="1" applyFill="1" applyBorder="1" applyAlignment="1">
      <alignment horizontal="center" vertical="center" wrapText="1"/>
    </xf>
    <xf numFmtId="0" fontId="25" fillId="0" borderId="154" xfId="9" applyFont="1" applyBorder="1" applyAlignment="1">
      <alignment vertical="top" wrapText="1"/>
    </xf>
    <xf numFmtId="0" fontId="25" fillId="0" borderId="113" xfId="9" applyFont="1" applyBorder="1" applyAlignment="1">
      <alignment vertical="top" wrapText="1"/>
    </xf>
    <xf numFmtId="0" fontId="25" fillId="0" borderId="115" xfId="9" applyFont="1" applyBorder="1" applyAlignment="1">
      <alignment vertical="top" wrapText="1"/>
    </xf>
    <xf numFmtId="0" fontId="25" fillId="0" borderId="54" xfId="9" applyFont="1" applyBorder="1" applyAlignment="1">
      <alignment vertical="top" wrapText="1"/>
    </xf>
    <xf numFmtId="0" fontId="25" fillId="0" borderId="40" xfId="9" applyFont="1" applyBorder="1" applyAlignment="1">
      <alignment vertical="top" wrapText="1"/>
    </xf>
    <xf numFmtId="0" fontId="25" fillId="0" borderId="116" xfId="9" applyFont="1" applyBorder="1" applyAlignment="1">
      <alignment vertical="top" wrapText="1"/>
    </xf>
    <xf numFmtId="0" fontId="25" fillId="0" borderId="156" xfId="9" applyFont="1" applyBorder="1" applyAlignment="1">
      <alignment vertical="top" wrapText="1"/>
    </xf>
    <xf numFmtId="0" fontId="25" fillId="0" borderId="114" xfId="9" applyFont="1" applyBorder="1" applyAlignment="1">
      <alignment vertical="top" wrapText="1"/>
    </xf>
    <xf numFmtId="0" fontId="25" fillId="0" borderId="117" xfId="9" applyFont="1" applyBorder="1" applyAlignment="1">
      <alignment vertical="top" wrapText="1"/>
    </xf>
    <xf numFmtId="0" fontId="25" fillId="0" borderId="25" xfId="9" applyFont="1" applyBorder="1" applyAlignment="1">
      <alignment horizontal="justify" vertical="top" wrapText="1"/>
    </xf>
    <xf numFmtId="0" fontId="25" fillId="0" borderId="65" xfId="9" applyFont="1" applyBorder="1" applyAlignment="1">
      <alignment horizontal="justify" vertical="top" wrapText="1"/>
    </xf>
    <xf numFmtId="0" fontId="25" fillId="0" borderId="26" xfId="9" applyFont="1" applyBorder="1" applyAlignment="1">
      <alignment horizontal="justify" vertical="top" wrapText="1"/>
    </xf>
    <xf numFmtId="0" fontId="25" fillId="0" borderId="61" xfId="9" applyFont="1" applyBorder="1" applyAlignment="1">
      <alignment horizontal="justify" vertical="top" wrapText="1"/>
    </xf>
    <xf numFmtId="0" fontId="25" fillId="0" borderId="40" xfId="9" applyFont="1" applyBorder="1" applyAlignment="1">
      <alignment horizontal="justify" vertical="top" wrapText="1"/>
    </xf>
    <xf numFmtId="0" fontId="25" fillId="0" borderId="116" xfId="9" applyFont="1" applyBorder="1" applyAlignment="1">
      <alignment horizontal="justify" vertical="top" wrapText="1"/>
    </xf>
    <xf numFmtId="0" fontId="25" fillId="0" borderId="114" xfId="9" applyFont="1" applyBorder="1" applyAlignment="1">
      <alignment horizontal="justify" vertical="top" wrapText="1"/>
    </xf>
    <xf numFmtId="0" fontId="25" fillId="0" borderId="117" xfId="9" applyFont="1" applyBorder="1" applyAlignment="1">
      <alignment horizontal="justify" vertical="top" wrapText="1"/>
    </xf>
    <xf numFmtId="0" fontId="25" fillId="2" borderId="85" xfId="9" applyFont="1" applyFill="1" applyBorder="1" applyAlignment="1">
      <alignment horizontal="center" vertical="center" wrapText="1"/>
    </xf>
    <xf numFmtId="0" fontId="23" fillId="0" borderId="0" xfId="9" applyFont="1" applyAlignment="1">
      <alignment horizontal="left"/>
    </xf>
    <xf numFmtId="0" fontId="25" fillId="0" borderId="1" xfId="9" applyFont="1" applyBorder="1" applyAlignment="1">
      <alignment horizontal="center" vertical="top" wrapText="1"/>
    </xf>
    <xf numFmtId="0" fontId="25" fillId="0" borderId="64" xfId="9" applyFont="1" applyBorder="1" applyAlignment="1">
      <alignment horizontal="justify" vertical="center" wrapText="1"/>
    </xf>
    <xf numFmtId="0" fontId="25" fillId="0" borderId="25" xfId="9" applyFont="1" applyBorder="1" applyAlignment="1">
      <alignment horizontal="justify" vertical="center" wrapText="1"/>
    </xf>
    <xf numFmtId="0" fontId="25" fillId="0" borderId="170" xfId="9" applyFont="1" applyFill="1" applyBorder="1" applyAlignment="1">
      <alignment horizontal="center" vertical="center" wrapText="1"/>
    </xf>
    <xf numFmtId="0" fontId="25" fillId="0" borderId="171" xfId="9" applyFont="1" applyFill="1" applyBorder="1" applyAlignment="1">
      <alignment horizontal="center" vertical="center" wrapText="1"/>
    </xf>
    <xf numFmtId="0" fontId="25" fillId="0" borderId="54" xfId="9" applyFont="1" applyFill="1" applyBorder="1" applyAlignment="1">
      <alignment horizontal="center" vertical="center" wrapText="1"/>
    </xf>
    <xf numFmtId="0" fontId="25" fillId="0" borderId="156" xfId="9" applyFont="1" applyBorder="1" applyAlignment="1">
      <alignment horizontal="justify" vertical="center" wrapText="1"/>
    </xf>
    <xf numFmtId="0" fontId="25" fillId="0" borderId="114" xfId="9" applyFont="1" applyBorder="1" applyAlignment="1">
      <alignment horizontal="justify" vertical="center" wrapText="1"/>
    </xf>
    <xf numFmtId="0" fontId="22" fillId="0" borderId="0" xfId="9" applyFont="1"/>
    <xf numFmtId="0" fontId="23" fillId="0" borderId="0" xfId="9" applyFont="1" applyAlignment="1">
      <alignment horizontal="justify"/>
    </xf>
    <xf numFmtId="0" fontId="23" fillId="0" borderId="1" xfId="9" applyFont="1" applyBorder="1" applyAlignment="1">
      <alignment horizontal="left"/>
    </xf>
    <xf numFmtId="0" fontId="58" fillId="4" borderId="6" xfId="9" applyFont="1" applyFill="1" applyBorder="1" applyAlignment="1">
      <alignment horizontal="center"/>
    </xf>
    <xf numFmtId="0" fontId="58" fillId="4" borderId="0" xfId="9" applyFont="1" applyFill="1" applyBorder="1" applyAlignment="1">
      <alignment horizontal="center"/>
    </xf>
    <xf numFmtId="0" fontId="58" fillId="4" borderId="4" xfId="9" applyFont="1" applyFill="1" applyBorder="1" applyAlignment="1">
      <alignment horizontal="center"/>
    </xf>
    <xf numFmtId="0" fontId="18" fillId="0" borderId="0" xfId="0" applyFont="1" applyFill="1" applyAlignment="1">
      <alignment horizontal="left" vertical="top" wrapText="1"/>
    </xf>
    <xf numFmtId="0" fontId="57" fillId="0" borderId="76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wrapText="1"/>
    </xf>
    <xf numFmtId="0" fontId="17" fillId="0" borderId="3" xfId="0" applyFont="1" applyFill="1" applyBorder="1" applyAlignment="1">
      <alignment wrapText="1"/>
    </xf>
    <xf numFmtId="0" fontId="17" fillId="0" borderId="6" xfId="0" applyFont="1" applyFill="1" applyBorder="1" applyAlignment="1">
      <alignment wrapText="1"/>
    </xf>
    <xf numFmtId="0" fontId="17" fillId="0" borderId="0" xfId="0" applyFont="1" applyFill="1" applyBorder="1" applyAlignment="1">
      <alignment wrapText="1"/>
    </xf>
    <xf numFmtId="0" fontId="17" fillId="0" borderId="4" xfId="0" applyFont="1" applyFill="1" applyBorder="1" applyAlignment="1">
      <alignment wrapText="1"/>
    </xf>
    <xf numFmtId="0" fontId="17" fillId="0" borderId="87" xfId="0" applyFont="1" applyFill="1" applyBorder="1" applyAlignment="1">
      <alignment wrapText="1"/>
    </xf>
    <xf numFmtId="0" fontId="17" fillId="0" borderId="1" xfId="0" applyFont="1" applyFill="1" applyBorder="1" applyAlignment="1">
      <alignment wrapText="1"/>
    </xf>
    <xf numFmtId="0" fontId="17" fillId="0" borderId="94" xfId="0" applyFont="1" applyFill="1" applyBorder="1" applyAlignment="1">
      <alignment wrapText="1"/>
    </xf>
    <xf numFmtId="0" fontId="26" fillId="0" borderId="195" xfId="0" applyFont="1" applyBorder="1" applyAlignment="1">
      <alignment vertical="top" wrapText="1"/>
    </xf>
    <xf numFmtId="0" fontId="26" fillId="0" borderId="196" xfId="0" applyFont="1" applyBorder="1" applyAlignment="1">
      <alignment vertical="top" wrapText="1"/>
    </xf>
    <xf numFmtId="0" fontId="26" fillId="0" borderId="96" xfId="0" applyFont="1" applyBorder="1" applyAlignment="1">
      <alignment vertical="top" wrapText="1"/>
    </xf>
    <xf numFmtId="0" fontId="26" fillId="0" borderId="97" xfId="0" applyFont="1" applyBorder="1" applyAlignment="1">
      <alignment vertical="top" wrapText="1"/>
    </xf>
    <xf numFmtId="0" fontId="26" fillId="0" borderId="188" xfId="0" applyFont="1" applyBorder="1" applyAlignment="1">
      <alignment vertical="top" wrapText="1"/>
    </xf>
    <xf numFmtId="0" fontId="26" fillId="0" borderId="147" xfId="0" applyFont="1" applyBorder="1" applyAlignment="1">
      <alignment vertical="top" wrapText="1"/>
    </xf>
    <xf numFmtId="0" fontId="26" fillId="0" borderId="193" xfId="0" applyFont="1" applyBorder="1" applyAlignment="1">
      <alignment vertical="top" wrapText="1"/>
    </xf>
    <xf numFmtId="0" fontId="26" fillId="0" borderId="186" xfId="0" applyFont="1" applyBorder="1" applyAlignment="1">
      <alignment vertical="top" wrapText="1"/>
    </xf>
    <xf numFmtId="0" fontId="26" fillId="0" borderId="192" xfId="0" applyFont="1" applyBorder="1" applyAlignment="1">
      <alignment vertical="top" wrapText="1"/>
    </xf>
    <xf numFmtId="0" fontId="26" fillId="0" borderId="185" xfId="0" applyFont="1" applyBorder="1" applyAlignment="1">
      <alignment vertical="top" wrapText="1"/>
    </xf>
    <xf numFmtId="0" fontId="23" fillId="0" borderId="0" xfId="0" applyFont="1" applyAlignment="1">
      <alignment horizontal="left" vertical="center"/>
    </xf>
    <xf numFmtId="0" fontId="23" fillId="2" borderId="38" xfId="0" applyFont="1" applyFill="1" applyBorder="1" applyAlignment="1">
      <alignment horizontal="center" vertical="center" wrapText="1"/>
    </xf>
    <xf numFmtId="0" fontId="23" fillId="2" borderId="48" xfId="0" applyFont="1" applyFill="1" applyBorder="1" applyAlignment="1">
      <alignment horizontal="center" vertical="center" wrapText="1"/>
    </xf>
    <xf numFmtId="0" fontId="23" fillId="2" borderId="194" xfId="0" applyFont="1" applyFill="1" applyBorder="1" applyAlignment="1">
      <alignment horizontal="center" vertical="center" wrapText="1"/>
    </xf>
    <xf numFmtId="0" fontId="23" fillId="2" borderId="139" xfId="0" applyFont="1" applyFill="1" applyBorder="1" applyAlignment="1">
      <alignment horizontal="center" vertical="center" wrapText="1"/>
    </xf>
    <xf numFmtId="0" fontId="23" fillId="2" borderId="39" xfId="0" applyFont="1" applyFill="1" applyBorder="1" applyAlignment="1">
      <alignment horizontal="center" vertical="center" wrapText="1"/>
    </xf>
    <xf numFmtId="0" fontId="23" fillId="2" borderId="49" xfId="0" applyFont="1" applyFill="1" applyBorder="1" applyAlignment="1">
      <alignment horizontal="center" vertical="center" wrapText="1"/>
    </xf>
    <xf numFmtId="49" fontId="26" fillId="0" borderId="185" xfId="0" applyNumberFormat="1" applyFont="1" applyBorder="1" applyAlignment="1">
      <alignment vertical="top" wrapText="1"/>
    </xf>
    <xf numFmtId="49" fontId="26" fillId="0" borderId="186" xfId="0" applyNumberFormat="1" applyFont="1" applyBorder="1" applyAlignment="1">
      <alignment vertical="top" wrapText="1"/>
    </xf>
    <xf numFmtId="49" fontId="26" fillId="0" borderId="187" xfId="0" applyNumberFormat="1" applyFont="1" applyBorder="1" applyAlignment="1">
      <alignment vertical="top" wrapText="1"/>
    </xf>
    <xf numFmtId="0" fontId="26" fillId="0" borderId="189" xfId="0" applyFont="1" applyBorder="1" applyAlignment="1">
      <alignment vertical="top" wrapText="1"/>
    </xf>
    <xf numFmtId="0" fontId="26" fillId="0" borderId="190" xfId="0" applyFont="1" applyBorder="1" applyAlignment="1">
      <alignment vertical="top" wrapText="1"/>
    </xf>
    <xf numFmtId="0" fontId="26" fillId="0" borderId="187" xfId="0" applyFont="1" applyBorder="1" applyAlignment="1">
      <alignment vertical="top" wrapText="1"/>
    </xf>
    <xf numFmtId="0" fontId="26" fillId="0" borderId="191" xfId="0" applyFont="1" applyBorder="1" applyAlignment="1">
      <alignment vertical="top" wrapText="1"/>
    </xf>
    <xf numFmtId="0" fontId="25" fillId="0" borderId="93" xfId="0" applyFont="1" applyBorder="1" applyAlignment="1">
      <alignment horizontal="center"/>
    </xf>
    <xf numFmtId="0" fontId="25" fillId="0" borderId="0" xfId="0" applyFont="1" applyAlignment="1">
      <alignment horizontal="center"/>
    </xf>
    <xf numFmtId="0" fontId="25" fillId="0" borderId="0" xfId="0" applyFont="1" applyAlignment="1">
      <alignment horizontal="right"/>
    </xf>
    <xf numFmtId="49" fontId="26" fillId="0" borderId="182" xfId="0" applyNumberFormat="1" applyFont="1" applyBorder="1" applyAlignment="1">
      <alignment vertical="top" wrapText="1"/>
    </xf>
    <xf numFmtId="49" fontId="26" fillId="0" borderId="183" xfId="0" applyNumberFormat="1" applyFont="1" applyBorder="1" applyAlignment="1">
      <alignment vertical="top" wrapText="1"/>
    </xf>
    <xf numFmtId="0" fontId="26" fillId="0" borderId="100" xfId="0" applyFont="1" applyBorder="1" applyAlignment="1">
      <alignment vertical="top" wrapText="1"/>
    </xf>
    <xf numFmtId="0" fontId="26" fillId="0" borderId="98" xfId="0" applyFont="1" applyBorder="1" applyAlignment="1">
      <alignment vertical="top" wrapText="1"/>
    </xf>
    <xf numFmtId="49" fontId="26" fillId="0" borderId="184" xfId="0" applyNumberFormat="1" applyFont="1" applyBorder="1" applyAlignment="1">
      <alignment vertical="top" wrapText="1"/>
    </xf>
    <xf numFmtId="0" fontId="26" fillId="0" borderId="99" xfId="0" applyFont="1" applyBorder="1" applyAlignment="1">
      <alignment vertical="top" wrapText="1"/>
    </xf>
    <xf numFmtId="0" fontId="25" fillId="0" borderId="0" xfId="9" applyFont="1" applyAlignment="1">
      <alignment horizontal="justify" vertical="top" wrapText="1"/>
    </xf>
    <xf numFmtId="0" fontId="1" fillId="0" borderId="0" xfId="9" applyAlignment="1">
      <alignment vertical="top" wrapText="1"/>
    </xf>
    <xf numFmtId="0" fontId="26" fillId="2" borderId="109" xfId="9" applyFont="1" applyFill="1" applyBorder="1" applyAlignment="1">
      <alignment horizontal="center" vertical="center" wrapText="1"/>
    </xf>
    <xf numFmtId="0" fontId="26" fillId="2" borderId="7" xfId="9" applyFont="1" applyFill="1" applyBorder="1" applyAlignment="1">
      <alignment horizontal="center" vertical="center" wrapText="1"/>
    </xf>
    <xf numFmtId="0" fontId="26" fillId="2" borderId="111" xfId="9" applyFont="1" applyFill="1" applyBorder="1" applyAlignment="1">
      <alignment horizontal="center" vertical="center" wrapText="1"/>
    </xf>
    <xf numFmtId="0" fontId="26" fillId="2" borderId="8" xfId="9" applyFont="1" applyFill="1" applyBorder="1" applyAlignment="1">
      <alignment horizontal="center" vertical="center" wrapText="1"/>
    </xf>
    <xf numFmtId="0" fontId="26" fillId="2" borderId="75" xfId="9" applyFont="1" applyFill="1" applyBorder="1" applyAlignment="1">
      <alignment horizontal="center" vertical="center" wrapText="1"/>
    </xf>
    <xf numFmtId="0" fontId="26" fillId="2" borderId="77" xfId="9" applyFont="1" applyFill="1" applyBorder="1" applyAlignment="1">
      <alignment horizontal="center" vertical="center" wrapText="1"/>
    </xf>
    <xf numFmtId="0" fontId="26" fillId="2" borderId="76" xfId="9" applyFont="1" applyFill="1" applyBorder="1" applyAlignment="1">
      <alignment horizontal="center" vertical="center" wrapText="1"/>
    </xf>
    <xf numFmtId="0" fontId="26" fillId="2" borderId="2" xfId="9" applyFont="1" applyFill="1" applyBorder="1" applyAlignment="1">
      <alignment horizontal="center" vertical="center" wrapText="1"/>
    </xf>
    <xf numFmtId="0" fontId="26" fillId="2" borderId="3" xfId="9" applyFont="1" applyFill="1" applyBorder="1" applyAlignment="1">
      <alignment horizontal="center" vertical="center" wrapText="1"/>
    </xf>
    <xf numFmtId="0" fontId="7" fillId="0" borderId="18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49" fontId="7" fillId="0" borderId="0" xfId="0" applyNumberFormat="1" applyFont="1" applyAlignment="1">
      <alignment horizontal="center"/>
    </xf>
    <xf numFmtId="49" fontId="7" fillId="0" borderId="197" xfId="0" applyNumberFormat="1" applyFont="1" applyBorder="1" applyAlignment="1">
      <alignment horizontal="center" vertical="center" wrapText="1"/>
    </xf>
    <xf numFmtId="49" fontId="7" fillId="0" borderId="198" xfId="0" applyNumberFormat="1" applyFont="1" applyBorder="1" applyAlignment="1">
      <alignment horizontal="center" vertical="center" wrapText="1"/>
    </xf>
    <xf numFmtId="49" fontId="7" fillId="0" borderId="59" xfId="0" applyNumberFormat="1" applyFont="1" applyBorder="1" applyAlignment="1">
      <alignment horizontal="center" vertical="center" wrapText="1"/>
    </xf>
    <xf numFmtId="49" fontId="7" fillId="0" borderId="60" xfId="0" applyNumberFormat="1" applyFont="1" applyBorder="1" applyAlignment="1">
      <alignment horizontal="center" vertical="center" wrapText="1"/>
    </xf>
    <xf numFmtId="0" fontId="7" fillId="0" borderId="179" xfId="0" applyFont="1" applyBorder="1" applyAlignment="1">
      <alignment horizontal="center" vertical="center" wrapText="1"/>
    </xf>
    <xf numFmtId="0" fontId="7" fillId="0" borderId="61" xfId="0" applyFont="1" applyBorder="1" applyAlignment="1">
      <alignment horizontal="center" vertical="center" wrapText="1"/>
    </xf>
    <xf numFmtId="0" fontId="93" fillId="0" borderId="0" xfId="0" applyFont="1" applyAlignment="1">
      <alignment horizontal="center"/>
    </xf>
    <xf numFmtId="0" fontId="43" fillId="0" borderId="0" xfId="0" applyFont="1" applyAlignment="1">
      <alignment horizontal="left" wrapText="1"/>
    </xf>
    <xf numFmtId="0" fontId="23" fillId="2" borderId="8" xfId="0" applyFont="1" applyFill="1" applyBorder="1" applyAlignment="1">
      <alignment horizontal="center" vertical="center" wrapText="1"/>
    </xf>
    <xf numFmtId="0" fontId="23" fillId="2" borderId="75" xfId="0" applyFont="1" applyFill="1" applyBorder="1" applyAlignment="1">
      <alignment horizontal="center" vertical="center" wrapText="1"/>
    </xf>
    <xf numFmtId="0" fontId="23" fillId="2" borderId="77" xfId="0" applyFont="1" applyFill="1" applyBorder="1" applyAlignment="1">
      <alignment horizontal="center" vertical="center" wrapText="1"/>
    </xf>
    <xf numFmtId="3" fontId="23" fillId="0" borderId="75" xfId="66" applyNumberFormat="1" applyFont="1" applyBorder="1" applyAlignment="1">
      <alignment horizontal="right"/>
    </xf>
    <xf numFmtId="0" fontId="25" fillId="2" borderId="76" xfId="0" applyFont="1" applyFill="1" applyBorder="1" applyAlignment="1">
      <alignment horizontal="center" vertical="center" wrapText="1"/>
    </xf>
    <xf numFmtId="0" fontId="25" fillId="2" borderId="2" xfId="0" applyFont="1" applyFill="1" applyBorder="1" applyAlignment="1">
      <alignment horizontal="center" vertical="center" wrapText="1"/>
    </xf>
    <xf numFmtId="0" fontId="25" fillId="2" borderId="3" xfId="0" applyFont="1" applyFill="1" applyBorder="1" applyAlignment="1">
      <alignment horizontal="center" vertical="center" wrapText="1"/>
    </xf>
    <xf numFmtId="0" fontId="25" fillId="2" borderId="6" xfId="0" applyFont="1" applyFill="1" applyBorder="1" applyAlignment="1">
      <alignment horizontal="center" vertical="center" wrapText="1"/>
    </xf>
    <xf numFmtId="0" fontId="25" fillId="2" borderId="0" xfId="0" applyFont="1" applyFill="1" applyBorder="1" applyAlignment="1">
      <alignment horizontal="center" vertical="center" wrapText="1"/>
    </xf>
    <xf numFmtId="0" fontId="25" fillId="2" borderId="4" xfId="0" applyFont="1" applyFill="1" applyBorder="1" applyAlignment="1">
      <alignment horizontal="center" vertical="center" wrapText="1"/>
    </xf>
    <xf numFmtId="0" fontId="25" fillId="2" borderId="6" xfId="0" applyFont="1" applyFill="1" applyBorder="1" applyAlignment="1">
      <alignment horizontal="center" vertical="top" wrapText="1"/>
    </xf>
    <xf numFmtId="0" fontId="25" fillId="2" borderId="4" xfId="0" applyFont="1" applyFill="1" applyBorder="1" applyAlignment="1">
      <alignment horizontal="center" vertical="top" wrapText="1"/>
    </xf>
    <xf numFmtId="0" fontId="103" fillId="0" borderId="0" xfId="0" applyFont="1" applyAlignment="1">
      <alignment horizontal="center"/>
    </xf>
    <xf numFmtId="0" fontId="25" fillId="0" borderId="9" xfId="0" applyFont="1" applyBorder="1" applyAlignment="1">
      <alignment horizontal="center" vertical="center" wrapText="1"/>
    </xf>
    <xf numFmtId="0" fontId="25" fillId="0" borderId="7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76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25" fillId="0" borderId="6" xfId="0" applyFont="1" applyBorder="1" applyAlignment="1">
      <alignment horizontal="center" vertical="center" wrapText="1"/>
    </xf>
    <xf numFmtId="0" fontId="25" fillId="0" borderId="4" xfId="0" applyFont="1" applyBorder="1" applyAlignment="1">
      <alignment horizontal="center" vertical="center" wrapText="1"/>
    </xf>
    <xf numFmtId="0" fontId="25" fillId="0" borderId="87" xfId="0" applyFont="1" applyBorder="1" applyAlignment="1">
      <alignment horizontal="center" vertical="center" wrapText="1"/>
    </xf>
    <xf numFmtId="0" fontId="25" fillId="0" borderId="94" xfId="0" applyFont="1" applyBorder="1" applyAlignment="1">
      <alignment horizontal="center" vertical="center" wrapText="1"/>
    </xf>
    <xf numFmtId="0" fontId="25" fillId="2" borderId="76" xfId="0" applyFont="1" applyFill="1" applyBorder="1" applyAlignment="1">
      <alignment horizontal="center" wrapText="1"/>
    </xf>
    <xf numFmtId="0" fontId="25" fillId="2" borderId="3" xfId="0" applyFont="1" applyFill="1" applyBorder="1" applyAlignment="1">
      <alignment horizontal="center" wrapText="1"/>
    </xf>
    <xf numFmtId="0" fontId="8" fillId="0" borderId="140" xfId="0" applyFont="1" applyBorder="1" applyAlignment="1">
      <alignment horizontal="center"/>
    </xf>
    <xf numFmtId="4" fontId="18" fillId="0" borderId="58" xfId="66" applyNumberFormat="1" applyFont="1" applyBorder="1"/>
    <xf numFmtId="4" fontId="18" fillId="0" borderId="123" xfId="66" applyNumberFormat="1" applyFont="1" applyBorder="1"/>
    <xf numFmtId="4" fontId="18" fillId="0" borderId="128" xfId="66" applyNumberFormat="1" applyFont="1" applyBorder="1"/>
    <xf numFmtId="4" fontId="18" fillId="0" borderId="197" xfId="66" applyNumberFormat="1" applyFont="1" applyBorder="1" applyAlignment="1">
      <alignment horizontal="center"/>
    </xf>
    <xf numFmtId="4" fontId="18" fillId="0" borderId="201" xfId="66" applyNumberFormat="1" applyFont="1" applyBorder="1" applyAlignment="1">
      <alignment horizontal="center"/>
    </xf>
    <xf numFmtId="4" fontId="18" fillId="0" borderId="202" xfId="66" applyNumberFormat="1" applyFont="1" applyBorder="1" applyAlignment="1">
      <alignment horizontal="center"/>
    </xf>
    <xf numFmtId="4" fontId="18" fillId="0" borderId="58" xfId="0" applyNumberFormat="1" applyFont="1" applyBorder="1"/>
    <xf numFmtId="4" fontId="18" fillId="0" borderId="123" xfId="0" applyNumberFormat="1" applyFont="1" applyBorder="1"/>
    <xf numFmtId="4" fontId="18" fillId="0" borderId="128" xfId="0" applyNumberFormat="1" applyFont="1" applyBorder="1"/>
    <xf numFmtId="0" fontId="18" fillId="0" borderId="197" xfId="0" applyFont="1" applyFill="1" applyBorder="1" applyAlignment="1">
      <alignment horizontal="left"/>
    </xf>
    <xf numFmtId="0" fontId="18" fillId="0" borderId="201" xfId="0" applyFont="1" applyFill="1" applyBorder="1" applyAlignment="1">
      <alignment horizontal="left"/>
    </xf>
    <xf numFmtId="0" fontId="18" fillId="0" borderId="202" xfId="0" applyFont="1" applyFill="1" applyBorder="1" applyAlignment="1">
      <alignment horizontal="left"/>
    </xf>
    <xf numFmtId="4" fontId="18" fillId="0" borderId="58" xfId="0" applyNumberFormat="1" applyFont="1" applyBorder="1" applyAlignment="1">
      <alignment horizontal="center"/>
    </xf>
    <xf numFmtId="4" fontId="18" fillId="0" borderId="123" xfId="0" applyNumberFormat="1" applyFont="1" applyBorder="1" applyAlignment="1">
      <alignment horizontal="center"/>
    </xf>
    <xf numFmtId="4" fontId="18" fillId="0" borderId="128" xfId="0" applyNumberFormat="1" applyFont="1" applyBorder="1" applyAlignment="1">
      <alignment horizontal="center"/>
    </xf>
    <xf numFmtId="164" fontId="26" fillId="0" borderId="8" xfId="66" applyFont="1" applyBorder="1" applyAlignment="1">
      <alignment horizontal="center" vertical="center" wrapText="1"/>
    </xf>
    <xf numFmtId="164" fontId="26" fillId="0" borderId="75" xfId="66" applyFont="1" applyBorder="1" applyAlignment="1">
      <alignment horizontal="center" vertical="center" wrapText="1"/>
    </xf>
    <xf numFmtId="164" fontId="26" fillId="0" borderId="77" xfId="66" applyFont="1" applyBorder="1" applyAlignment="1">
      <alignment horizontal="center" vertical="center" wrapText="1"/>
    </xf>
    <xf numFmtId="0" fontId="18" fillId="0" borderId="58" xfId="0" applyFont="1" applyBorder="1" applyAlignment="1">
      <alignment horizontal="left"/>
    </xf>
    <xf numFmtId="0" fontId="18" fillId="0" borderId="123" xfId="0" applyFont="1" applyBorder="1" applyAlignment="1">
      <alignment horizontal="left"/>
    </xf>
    <xf numFmtId="0" fontId="18" fillId="0" borderId="128" xfId="0" applyFont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18" fillId="0" borderId="199" xfId="0" applyFont="1" applyBorder="1" applyAlignment="1">
      <alignment horizontal="left" vertical="top" wrapText="1"/>
    </xf>
    <xf numFmtId="0" fontId="18" fillId="0" borderId="200" xfId="0" applyFont="1" applyBorder="1" applyAlignment="1">
      <alignment horizontal="left" vertical="top" wrapText="1"/>
    </xf>
    <xf numFmtId="4" fontId="18" fillId="0" borderId="59" xfId="0" applyNumberFormat="1" applyFont="1" applyBorder="1"/>
    <xf numFmtId="4" fontId="18" fillId="0" borderId="199" xfId="0" applyNumberFormat="1" applyFont="1" applyBorder="1"/>
    <xf numFmtId="4" fontId="18" fillId="0" borderId="200" xfId="0" applyNumberFormat="1" applyFont="1" applyBorder="1"/>
    <xf numFmtId="0" fontId="8" fillId="2" borderId="9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8" fillId="2" borderId="76" xfId="0" applyFont="1" applyFill="1" applyBorder="1" applyAlignment="1">
      <alignment horizontal="center" wrapText="1"/>
    </xf>
    <xf numFmtId="0" fontId="8" fillId="2" borderId="2" xfId="0" applyFont="1" applyFill="1" applyBorder="1" applyAlignment="1">
      <alignment horizontal="center" wrapText="1"/>
    </xf>
    <xf numFmtId="0" fontId="8" fillId="2" borderId="3" xfId="0" applyFont="1" applyFill="1" applyBorder="1" applyAlignment="1">
      <alignment horizontal="center" wrapText="1"/>
    </xf>
    <xf numFmtId="0" fontId="8" fillId="2" borderId="76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87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9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8" fillId="2" borderId="6" xfId="0" applyFont="1" applyFill="1" applyBorder="1" applyAlignment="1">
      <alignment horizontal="center" vertical="top" wrapText="1"/>
    </xf>
    <xf numFmtId="0" fontId="8" fillId="2" borderId="0" xfId="0" applyFont="1" applyFill="1" applyBorder="1" applyAlignment="1">
      <alignment horizontal="center" vertical="top" wrapText="1"/>
    </xf>
    <xf numFmtId="0" fontId="8" fillId="2" borderId="4" xfId="0" applyFont="1" applyFill="1" applyBorder="1" applyAlignment="1">
      <alignment horizontal="center" vertical="top" wrapText="1"/>
    </xf>
    <xf numFmtId="0" fontId="8" fillId="2" borderId="87" xfId="0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horizontal="center" vertical="top" wrapText="1"/>
    </xf>
    <xf numFmtId="0" fontId="8" fillId="2" borderId="94" xfId="0" applyFont="1" applyFill="1" applyBorder="1" applyAlignment="1">
      <alignment horizontal="center" vertical="top" wrapText="1"/>
    </xf>
    <xf numFmtId="0" fontId="18" fillId="0" borderId="58" xfId="0" applyFont="1" applyFill="1" applyBorder="1" applyAlignment="1">
      <alignment horizontal="left"/>
    </xf>
    <xf numFmtId="0" fontId="18" fillId="0" borderId="123" xfId="0" applyFont="1" applyFill="1" applyBorder="1" applyAlignment="1">
      <alignment horizontal="left"/>
    </xf>
    <xf numFmtId="0" fontId="18" fillId="0" borderId="128" xfId="0" applyFont="1" applyFill="1" applyBorder="1" applyAlignment="1">
      <alignment horizontal="left"/>
    </xf>
    <xf numFmtId="0" fontId="8" fillId="0" borderId="0" xfId="0" applyFont="1" applyBorder="1" applyAlignment="1">
      <alignment horizontal="center"/>
    </xf>
    <xf numFmtId="164" fontId="18" fillId="0" borderId="8" xfId="66" applyFont="1" applyBorder="1" applyAlignment="1">
      <alignment horizontal="center" vertical="center" wrapText="1"/>
    </xf>
    <xf numFmtId="164" fontId="18" fillId="0" borderId="75" xfId="66" applyFont="1" applyBorder="1" applyAlignment="1">
      <alignment horizontal="center" vertical="center" wrapText="1"/>
    </xf>
    <xf numFmtId="164" fontId="18" fillId="0" borderId="77" xfId="66" applyFont="1" applyBorder="1" applyAlignment="1">
      <alignment horizontal="center" vertical="center" wrapText="1"/>
    </xf>
    <xf numFmtId="0" fontId="3" fillId="2" borderId="203" xfId="0" applyFont="1" applyFill="1" applyBorder="1" applyAlignment="1">
      <alignment horizontal="center" wrapText="1"/>
    </xf>
    <xf numFmtId="0" fontId="3" fillId="2" borderId="204" xfId="0" applyFont="1" applyFill="1" applyBorder="1" applyAlignment="1">
      <alignment horizontal="center" wrapText="1"/>
    </xf>
    <xf numFmtId="0" fontId="3" fillId="2" borderId="205" xfId="0" applyFont="1" applyFill="1" applyBorder="1" applyAlignment="1">
      <alignment horizontal="center" wrapText="1"/>
    </xf>
    <xf numFmtId="0" fontId="26" fillId="2" borderId="9" xfId="0" applyFont="1" applyFill="1" applyBorder="1" applyAlignment="1">
      <alignment horizontal="center" vertical="center" wrapText="1"/>
    </xf>
    <xf numFmtId="0" fontId="26" fillId="2" borderId="7" xfId="0" applyFont="1" applyFill="1" applyBorder="1" applyAlignment="1">
      <alignment horizontal="center" vertical="center" wrapText="1"/>
    </xf>
    <xf numFmtId="0" fontId="26" fillId="2" borderId="12" xfId="0" applyFont="1" applyFill="1" applyBorder="1" applyAlignment="1">
      <alignment horizontal="center" vertical="center" wrapText="1"/>
    </xf>
    <xf numFmtId="0" fontId="26" fillId="2" borderId="8" xfId="0" applyFont="1" applyFill="1" applyBorder="1" applyAlignment="1">
      <alignment horizontal="center" vertical="center" wrapText="1"/>
    </xf>
    <xf numFmtId="0" fontId="26" fillId="2" borderId="75" xfId="0" applyFont="1" applyFill="1" applyBorder="1" applyAlignment="1">
      <alignment horizontal="center" vertical="center" wrapText="1"/>
    </xf>
    <xf numFmtId="0" fontId="26" fillId="2" borderId="77" xfId="0" applyFont="1" applyFill="1" applyBorder="1" applyAlignment="1">
      <alignment horizontal="center" vertical="center" wrapText="1"/>
    </xf>
    <xf numFmtId="0" fontId="26" fillId="2" borderId="206" xfId="0" applyFont="1" applyFill="1" applyBorder="1" applyAlignment="1">
      <alignment horizontal="center" vertical="top" wrapText="1"/>
    </xf>
    <xf numFmtId="0" fontId="3" fillId="2" borderId="207" xfId="0" applyFont="1" applyFill="1" applyBorder="1" applyAlignment="1">
      <alignment horizontal="center" wrapText="1"/>
    </xf>
    <xf numFmtId="0" fontId="3" fillId="2" borderId="208" xfId="0" applyFont="1" applyFill="1" applyBorder="1" applyAlignment="1">
      <alignment horizontal="center" wrapText="1"/>
    </xf>
    <xf numFmtId="0" fontId="3" fillId="2" borderId="209" xfId="0" applyFont="1" applyFill="1" applyBorder="1" applyAlignment="1">
      <alignment horizontal="center" wrapText="1"/>
    </xf>
    <xf numFmtId="0" fontId="26" fillId="0" borderId="1" xfId="0" applyFont="1" applyBorder="1" applyAlignment="1">
      <alignment horizontal="center"/>
    </xf>
    <xf numFmtId="0" fontId="26" fillId="2" borderId="92" xfId="0" applyFont="1" applyFill="1" applyBorder="1" applyAlignment="1">
      <alignment horizontal="center" vertical="top" wrapText="1"/>
    </xf>
    <xf numFmtId="0" fontId="26" fillId="2" borderId="129" xfId="0" applyFont="1" applyFill="1" applyBorder="1" applyAlignment="1">
      <alignment horizontal="center" vertical="top" wrapText="1"/>
    </xf>
    <xf numFmtId="0" fontId="31" fillId="2" borderId="197" xfId="0" applyFont="1" applyFill="1" applyBorder="1" applyAlignment="1">
      <alignment horizontal="center" vertical="center" wrapText="1"/>
    </xf>
    <xf numFmtId="0" fontId="31" fillId="2" borderId="201" xfId="0" applyFont="1" applyFill="1" applyBorder="1" applyAlignment="1">
      <alignment horizontal="center" vertical="center" wrapText="1"/>
    </xf>
    <xf numFmtId="0" fontId="31" fillId="2" borderId="202" xfId="0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center"/>
    </xf>
    <xf numFmtId="0" fontId="31" fillId="2" borderId="82" xfId="0" applyFont="1" applyFill="1" applyBorder="1" applyAlignment="1">
      <alignment horizontal="center" wrapText="1"/>
    </xf>
    <xf numFmtId="0" fontId="31" fillId="2" borderId="85" xfId="0" applyFont="1" applyFill="1" applyBorder="1" applyAlignment="1">
      <alignment horizontal="center" wrapText="1"/>
    </xf>
    <xf numFmtId="0" fontId="31" fillId="0" borderId="18" xfId="0" applyFont="1" applyBorder="1" applyAlignment="1">
      <alignment horizontal="center" vertical="center" wrapText="1"/>
    </xf>
    <xf numFmtId="0" fontId="31" fillId="0" borderId="16" xfId="0" applyFont="1" applyBorder="1" applyAlignment="1">
      <alignment horizontal="center" vertical="center" wrapText="1"/>
    </xf>
    <xf numFmtId="0" fontId="31" fillId="0" borderId="7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9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/>
    </xf>
    <xf numFmtId="0" fontId="35" fillId="0" borderId="0" xfId="9" applyFont="1" applyAlignment="1">
      <alignment horizontal="center"/>
    </xf>
    <xf numFmtId="0" fontId="23" fillId="0" borderId="0" xfId="9" applyFont="1" applyBorder="1" applyAlignment="1">
      <alignment horizontal="center"/>
    </xf>
    <xf numFmtId="0" fontId="26" fillId="2" borderId="26" xfId="9" applyFont="1" applyFill="1" applyBorder="1" applyAlignment="1">
      <alignment horizontal="center" vertical="center" wrapText="1"/>
    </xf>
    <xf numFmtId="0" fontId="26" fillId="2" borderId="26" xfId="9" applyFont="1" applyFill="1" applyBorder="1" applyAlignment="1">
      <alignment horizontal="center" wrapText="1"/>
    </xf>
    <xf numFmtId="0" fontId="9" fillId="0" borderId="0" xfId="9" applyFont="1" applyBorder="1" applyAlignment="1">
      <alignment wrapText="1"/>
    </xf>
    <xf numFmtId="0" fontId="26" fillId="2" borderId="26" xfId="9" applyFont="1" applyFill="1" applyBorder="1" applyAlignment="1">
      <alignment horizontal="center" vertical="top" wrapText="1"/>
    </xf>
    <xf numFmtId="0" fontId="1" fillId="2" borderId="26" xfId="9" applyFill="1" applyBorder="1" applyAlignment="1">
      <alignment wrapText="1"/>
    </xf>
    <xf numFmtId="10" fontId="25" fillId="3" borderId="26" xfId="98" applyNumberFormat="1" applyFont="1" applyFill="1" applyBorder="1" applyAlignment="1">
      <alignment horizontal="center" vertical="top" wrapText="1"/>
    </xf>
    <xf numFmtId="0" fontId="25" fillId="0" borderId="0" xfId="0" applyFont="1" applyBorder="1" applyAlignment="1">
      <alignment horizontal="center"/>
    </xf>
    <xf numFmtId="0" fontId="23" fillId="2" borderId="26" xfId="0" applyFont="1" applyFill="1" applyBorder="1" applyAlignment="1">
      <alignment horizontal="center" wrapText="1"/>
    </xf>
    <xf numFmtId="9" fontId="25" fillId="3" borderId="26" xfId="98" applyFont="1" applyFill="1" applyBorder="1" applyAlignment="1">
      <alignment horizontal="center" vertical="top" wrapText="1"/>
    </xf>
    <xf numFmtId="0" fontId="97" fillId="2" borderId="26" xfId="0" applyFont="1" applyFill="1" applyBorder="1" applyAlignment="1">
      <alignment horizontal="center" vertical="center" textRotation="90" wrapText="1"/>
    </xf>
    <xf numFmtId="0" fontId="97" fillId="2" borderId="26" xfId="0" applyFont="1" applyFill="1" applyBorder="1" applyAlignment="1">
      <alignment horizontal="center" vertical="center" wrapText="1"/>
    </xf>
  </cellXfs>
  <cellStyles count="101">
    <cellStyle name="Comma" xfId="66" builtinId="3"/>
    <cellStyle name="Comma 2" xfId="1"/>
    <cellStyle name="Comma 3" xfId="2"/>
    <cellStyle name="Comma 4" xfId="3"/>
    <cellStyle name="Comma 5" xfId="4"/>
    <cellStyle name="Comma 6" xfId="5"/>
    <cellStyle name="Hyperlink" xfId="6" builtinId="8"/>
    <cellStyle name="Hyperlink 2" xfId="7"/>
    <cellStyle name="Normal" xfId="0" builtinId="0"/>
    <cellStyle name="Normal 19" xfId="8"/>
    <cellStyle name="Normal 19 2" xfId="9"/>
    <cellStyle name="Normal 2" xfId="10"/>
    <cellStyle name="Normal 2 10" xfId="11"/>
    <cellStyle name="Normal 2 11" xfId="12"/>
    <cellStyle name="Normal 2 12" xfId="13"/>
    <cellStyle name="Normal 2 13" xfId="14"/>
    <cellStyle name="Normal 2 14" xfId="15"/>
    <cellStyle name="Normal 2 2" xfId="16"/>
    <cellStyle name="Normal 2 2 10" xfId="17"/>
    <cellStyle name="Normal 2 2 11" xfId="18"/>
    <cellStyle name="Normal 2 2 2" xfId="19"/>
    <cellStyle name="Normal 2 2 2 10" xfId="20"/>
    <cellStyle name="Normal 2 2 2 11" xfId="21"/>
    <cellStyle name="Normal 2 2 2 2" xfId="22"/>
    <cellStyle name="Normal 2 2 2 2 2" xfId="23"/>
    <cellStyle name="Normal 2 2 2 2 3" xfId="24"/>
    <cellStyle name="Normal 2 2 2 2 4" xfId="25"/>
    <cellStyle name="Normal 2 2 2 2 5" xfId="26"/>
    <cellStyle name="Normal 2 2 2 2 6" xfId="27"/>
    <cellStyle name="Normal 2 2 2 2 7" xfId="28"/>
    <cellStyle name="Normal 2 2 2 2 8" xfId="29"/>
    <cellStyle name="Normal 2 2 2 2 9" xfId="30"/>
    <cellStyle name="Normal 2 2 2 3" xfId="31"/>
    <cellStyle name="Normal 2 2 2 4" xfId="32"/>
    <cellStyle name="Normal 2 2 2 5" xfId="33"/>
    <cellStyle name="Normal 2 2 2 6" xfId="34"/>
    <cellStyle name="Normal 2 2 2 7" xfId="35"/>
    <cellStyle name="Normal 2 2 2 8" xfId="36"/>
    <cellStyle name="Normal 2 2 2 9" xfId="37"/>
    <cellStyle name="Normal 2 2 3" xfId="38"/>
    <cellStyle name="Normal 2 2 4" xfId="39"/>
    <cellStyle name="Normal 2 2 5" xfId="40"/>
    <cellStyle name="Normal 2 2 6" xfId="41"/>
    <cellStyle name="Normal 2 2 7" xfId="42"/>
    <cellStyle name="Normal 2 2 8" xfId="43"/>
    <cellStyle name="Normal 2 2 9" xfId="44"/>
    <cellStyle name="Normal 2 3" xfId="45"/>
    <cellStyle name="Normal 2 4" xfId="46"/>
    <cellStyle name="Normal 2 5" xfId="47"/>
    <cellStyle name="Normal 2 6" xfId="48"/>
    <cellStyle name="Normal 2 7" xfId="49"/>
    <cellStyle name="Normal 2 8" xfId="50"/>
    <cellStyle name="Normal 2 9" xfId="51"/>
    <cellStyle name="Normal 2_ฟอร์มการตรวจสรุปรายงานการจัดการอิเนอร์ยี ออโตโมทีฟ" xfId="52"/>
    <cellStyle name="Normal 3" xfId="53"/>
    <cellStyle name="Normal 3 2" xfId="54"/>
    <cellStyle name="Normal 3 3" xfId="55"/>
    <cellStyle name="Normal 3 4" xfId="56"/>
    <cellStyle name="Normal 3 5" xfId="57"/>
    <cellStyle name="Normal 3 6" xfId="58"/>
    <cellStyle name="Normal 4" xfId="59"/>
    <cellStyle name="Normal 5" xfId="60"/>
    <cellStyle name="Normal 6" xfId="61"/>
    <cellStyle name="Normal 7" xfId="62"/>
    <cellStyle name="Normal 8" xfId="63"/>
    <cellStyle name="Normal 9" xfId="64"/>
    <cellStyle name="Normal_CPN-EMM ภาพรวมทั้งองค์กร (CW)" xfId="65"/>
    <cellStyle name="Percent" xfId="98" builtinId="5"/>
    <cellStyle name="เครื่องหมายจุลภาค 2" xfId="67"/>
    <cellStyle name="เครื่องหมายจุลภาค 2 2" xfId="68"/>
    <cellStyle name="เครื่องหมายจุลภาค 2 2 2" xfId="69"/>
    <cellStyle name="เครื่องหมายจุลภาค 3" xfId="70"/>
    <cellStyle name="เครื่องหมายจุลภาค 3 2" xfId="71"/>
    <cellStyle name="เครื่องหมายจุลภาค 3 3" xfId="72"/>
    <cellStyle name="เครื่องหมายจุลภาค 4" xfId="73"/>
    <cellStyle name="ปกติ 10" xfId="74"/>
    <cellStyle name="ปกติ 2" xfId="75"/>
    <cellStyle name="ปกติ 2 2" xfId="76"/>
    <cellStyle name="ปกติ 2 3" xfId="77"/>
    <cellStyle name="ปกติ 2 4" xfId="78"/>
    <cellStyle name="ปกติ 2 42" xfId="79"/>
    <cellStyle name="ปกติ 2 53" xfId="80"/>
    <cellStyle name="ปกติ 2 67" xfId="81"/>
    <cellStyle name="ปกติ 3" xfId="82"/>
    <cellStyle name="ปกติ 3 2" xfId="83"/>
    <cellStyle name="ปกติ 3 2 2" xfId="84"/>
    <cellStyle name="ปกติ 3 3" xfId="85"/>
    <cellStyle name="ปกติ 3 3 2" xfId="86"/>
    <cellStyle name="ปกติ 3 4" xfId="87"/>
    <cellStyle name="ปกติ 4" xfId="88"/>
    <cellStyle name="ปกติ 4 2" xfId="89"/>
    <cellStyle name="ปกติ 5" xfId="90"/>
    <cellStyle name="ปกติ 5 2" xfId="91"/>
    <cellStyle name="ปกติ 6" xfId="92"/>
    <cellStyle name="ปกติ 7" xfId="93"/>
    <cellStyle name="ปกติ 8" xfId="94"/>
    <cellStyle name="ปกติ 9" xfId="95"/>
    <cellStyle name="ปกติ 9 2" xfId="96"/>
    <cellStyle name="ปกติ_ค่าไฟฟ้า siamtoppan  2009" xfId="97"/>
    <cellStyle name="เปอร์เซ็นต์ 2" xfId="99"/>
    <cellStyle name="標準_Sheet1" xfId="10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theme" Target="theme/theme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externalLink" Target="externalLinks/externalLink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externalLink" Target="externalLinks/externalLink1.xml"/><Relationship Id="rId65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styles" Target="style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703183130146225"/>
          <c:y val="8.5934221185314796E-2"/>
          <c:w val="0.73702946010253656"/>
          <c:h val="0.807577460224879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'การใช้พลังงาน(1)'!$S$3</c:f>
              <c:strCache>
                <c:ptCount val="1"/>
                <c:pt idx="0">
                  <c:v>2560</c:v>
                </c:pt>
              </c:strCache>
            </c:strRef>
          </c:tx>
          <c:invertIfNegative val="0"/>
          <c:cat>
            <c:strRef>
              <c:f>'การใช้พลังงาน(1)'!$R$4:$R$15</c:f>
              <c:strCache>
                <c:ptCount val="12"/>
                <c:pt idx="0">
                  <c:v>ม.ค.</c:v>
                </c:pt>
                <c:pt idx="1">
                  <c:v>ก.พ.</c:v>
                </c:pt>
                <c:pt idx="2">
                  <c:v>มี.ค.</c:v>
                </c:pt>
                <c:pt idx="3">
                  <c:v>เม.ย.</c:v>
                </c:pt>
                <c:pt idx="4">
                  <c:v>พ.ค.</c:v>
                </c:pt>
                <c:pt idx="5">
                  <c:v>มิ.ย.</c:v>
                </c:pt>
                <c:pt idx="6">
                  <c:v>ก.ค.</c:v>
                </c:pt>
                <c:pt idx="7">
                  <c:v>ส.ค.</c:v>
                </c:pt>
                <c:pt idx="8">
                  <c:v>ก.ย.</c:v>
                </c:pt>
                <c:pt idx="9">
                  <c:v>ต.ค.</c:v>
                </c:pt>
                <c:pt idx="10">
                  <c:v>พ.ย.</c:v>
                </c:pt>
                <c:pt idx="11">
                  <c:v>ธ.ค.</c:v>
                </c:pt>
              </c:strCache>
            </c:strRef>
          </c:cat>
          <c:val>
            <c:numRef>
              <c:f>'การใช้พลังงาน(1)'!$S$4:$S$15</c:f>
              <c:numCache>
                <c:formatCode>_(* #,##0_);_(* \(#,##0\);_(* "-"??_);_(@_)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'การใช้พลังงาน(1)'!$T$3</c:f>
              <c:strCache>
                <c:ptCount val="1"/>
                <c:pt idx="0">
                  <c:v>2561</c:v>
                </c:pt>
              </c:strCache>
            </c:strRef>
          </c:tx>
          <c:invertIfNegative val="0"/>
          <c:cat>
            <c:strRef>
              <c:f>'การใช้พลังงาน(1)'!$R$4:$R$15</c:f>
              <c:strCache>
                <c:ptCount val="12"/>
                <c:pt idx="0">
                  <c:v>ม.ค.</c:v>
                </c:pt>
                <c:pt idx="1">
                  <c:v>ก.พ.</c:v>
                </c:pt>
                <c:pt idx="2">
                  <c:v>มี.ค.</c:v>
                </c:pt>
                <c:pt idx="3">
                  <c:v>เม.ย.</c:v>
                </c:pt>
                <c:pt idx="4">
                  <c:v>พ.ค.</c:v>
                </c:pt>
                <c:pt idx="5">
                  <c:v>มิ.ย.</c:v>
                </c:pt>
                <c:pt idx="6">
                  <c:v>ก.ค.</c:v>
                </c:pt>
                <c:pt idx="7">
                  <c:v>ส.ค.</c:v>
                </c:pt>
                <c:pt idx="8">
                  <c:v>ก.ย.</c:v>
                </c:pt>
                <c:pt idx="9">
                  <c:v>ต.ค.</c:v>
                </c:pt>
                <c:pt idx="10">
                  <c:v>พ.ย.</c:v>
                </c:pt>
                <c:pt idx="11">
                  <c:v>ธ.ค.</c:v>
                </c:pt>
              </c:strCache>
            </c:strRef>
          </c:cat>
          <c:val>
            <c:numRef>
              <c:f>'การใช้พลังงาน(1)'!$T$4:$T$15</c:f>
              <c:numCache>
                <c:formatCode>_(* #,##0.00_);_(* \(#,##0.00\);_(* "-"??_);_(@_)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9296328"/>
        <c:axId val="469296720"/>
      </c:barChart>
      <c:catAx>
        <c:axId val="4692963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endParaRPr lang="en-US"/>
          </a:p>
        </c:txPr>
        <c:crossAx val="469296720"/>
        <c:crosses val="autoZero"/>
        <c:auto val="1"/>
        <c:lblAlgn val="ctr"/>
        <c:lblOffset val="100"/>
        <c:noMultiLvlLbl val="0"/>
      </c:catAx>
      <c:valAx>
        <c:axId val="469296720"/>
        <c:scaling>
          <c:orientation val="minMax"/>
        </c:scaling>
        <c:delete val="0"/>
        <c:axPos val="l"/>
        <c:majorGridlines>
          <c:spPr>
            <a:ln>
              <a:solidFill>
                <a:schemeClr val="accent5">
                  <a:lumMod val="20000"/>
                  <a:lumOff val="80000"/>
                </a:schemeClr>
              </a:solidFill>
            </a:ln>
          </c:spPr>
        </c:majorGridlines>
        <c:numFmt formatCode="_(* #,##0_);_(* \(#,##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chemeClr val="bg1"/>
                </a:solidFill>
                <a:latin typeface="Tahoma"/>
                <a:ea typeface="Tahoma"/>
                <a:cs typeface="Tahoma"/>
              </a:defRPr>
            </a:pPr>
            <a:endParaRPr lang="en-US"/>
          </a:p>
        </c:txPr>
        <c:crossAx val="469296328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99CCFF"/>
              </a:solidFill>
              <a:latin typeface="Tahoma"/>
              <a:ea typeface="Tahoma"/>
              <a:cs typeface="Tahoma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en-US"/>
    </a:p>
  </c:txPr>
  <c:printSettings>
    <c:headerFooter/>
    <c:pageMargins b="0.75000000000000255" l="0.70000000000000062" r="0.70000000000000062" t="0.75000000000000255" header="0.30000000000000032" footer="0.30000000000000032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th-TH"/>
              <a:t>เปรียบเทียบค่า </a:t>
            </a:r>
            <a:r>
              <a:rPr lang="en-US"/>
              <a:t>SEC </a:t>
            </a:r>
            <a:r>
              <a:rPr lang="th-TH"/>
              <a:t>ของผลิตภัณฑ์ ปี</a:t>
            </a:r>
            <a:r>
              <a:rPr lang="en-US"/>
              <a:t> </a:t>
            </a:r>
            <a:r>
              <a:rPr lang="th-TH"/>
              <a:t>25</a:t>
            </a:r>
            <a:r>
              <a:rPr lang="en-US"/>
              <a:t>60</a:t>
            </a:r>
            <a:r>
              <a:rPr lang="th-TH"/>
              <a:t> และ 25</a:t>
            </a:r>
            <a:r>
              <a:rPr lang="en-US"/>
              <a:t>61</a:t>
            </a:r>
            <a:endParaRPr lang="th-TH"/>
          </a:p>
        </c:rich>
      </c:tx>
      <c:layout>
        <c:manualLayout>
          <c:xMode val="edge"/>
          <c:yMode val="edge"/>
          <c:x val="0.30022357086816076"/>
          <c:y val="1.499179784812292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5099761130464704E-2"/>
          <c:y val="0.10560572900731814"/>
          <c:w val="0.88238091662529461"/>
          <c:h val="0.69948250688087876"/>
        </c:manualLayout>
      </c:layout>
      <c:lineChart>
        <c:grouping val="standard"/>
        <c:varyColors val="0"/>
        <c:ser>
          <c:idx val="0"/>
          <c:order val="0"/>
          <c:tx>
            <c:v>SEC ENERGY 60</c:v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</c:marker>
          <c:cat>
            <c:strRef>
              <c:f>'ข้อมูลSEC 60-61'!$N$77:$N$88</c:f>
              <c:strCache>
                <c:ptCount val="12"/>
                <c:pt idx="0">
                  <c:v>ม.ค.</c:v>
                </c:pt>
                <c:pt idx="1">
                  <c:v>ก.พ.</c:v>
                </c:pt>
                <c:pt idx="2">
                  <c:v>มี.ค.</c:v>
                </c:pt>
                <c:pt idx="3">
                  <c:v>เม.ย.</c:v>
                </c:pt>
                <c:pt idx="4">
                  <c:v>พ.ค.</c:v>
                </c:pt>
                <c:pt idx="5">
                  <c:v>มิ.ย.</c:v>
                </c:pt>
                <c:pt idx="6">
                  <c:v>ก.ค.</c:v>
                </c:pt>
                <c:pt idx="7">
                  <c:v>ส.ค.</c:v>
                </c:pt>
                <c:pt idx="8">
                  <c:v>ก.ย.</c:v>
                </c:pt>
                <c:pt idx="9">
                  <c:v>ต.ค.</c:v>
                </c:pt>
                <c:pt idx="10">
                  <c:v>พ.ย.</c:v>
                </c:pt>
                <c:pt idx="11">
                  <c:v>ธ.ค.</c:v>
                </c:pt>
              </c:strCache>
            </c:strRef>
          </c:cat>
          <c:val>
            <c:numRef>
              <c:f>'ข้อมูลSEC 60-61'!$F$54:$F$65</c:f>
              <c:numCache>
                <c:formatCode>_(* #,##0.00_);_(* \(#,##0.00\);_(* "-"??_);_(@_)</c:formatCode>
                <c:ptCount val="12"/>
              </c:numCache>
            </c:numRef>
          </c:val>
          <c:smooth val="0"/>
        </c:ser>
        <c:ser>
          <c:idx val="1"/>
          <c:order val="1"/>
          <c:tx>
            <c:v>SEC ENERGY 61</c:v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'ข้อมูลSEC 60-61'!$N$77:$N$88</c:f>
              <c:strCache>
                <c:ptCount val="12"/>
                <c:pt idx="0">
                  <c:v>ม.ค.</c:v>
                </c:pt>
                <c:pt idx="1">
                  <c:v>ก.พ.</c:v>
                </c:pt>
                <c:pt idx="2">
                  <c:v>มี.ค.</c:v>
                </c:pt>
                <c:pt idx="3">
                  <c:v>เม.ย.</c:v>
                </c:pt>
                <c:pt idx="4">
                  <c:v>พ.ค.</c:v>
                </c:pt>
                <c:pt idx="5">
                  <c:v>มิ.ย.</c:v>
                </c:pt>
                <c:pt idx="6">
                  <c:v>ก.ค.</c:v>
                </c:pt>
                <c:pt idx="7">
                  <c:v>ส.ค.</c:v>
                </c:pt>
                <c:pt idx="8">
                  <c:v>ก.ย.</c:v>
                </c:pt>
                <c:pt idx="9">
                  <c:v>ต.ค.</c:v>
                </c:pt>
                <c:pt idx="10">
                  <c:v>พ.ย.</c:v>
                </c:pt>
                <c:pt idx="11">
                  <c:v>ธ.ค.</c:v>
                </c:pt>
              </c:strCache>
            </c:strRef>
          </c:cat>
          <c:val>
            <c:numRef>
              <c:f>'ข้อมูลSEC 60-61'!$K$54:$K$65</c:f>
              <c:numCache>
                <c:formatCode>_(* #,##0.00_);_(* \(#,##0.00\);_(* "-"??_);_(@_)</c:formatCode>
                <c:ptCount val="12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2631272"/>
        <c:axId val="475540624"/>
      </c:lineChart>
      <c:catAx>
        <c:axId val="472631272"/>
        <c:scaling>
          <c:orientation val="minMax"/>
        </c:scaling>
        <c:delete val="0"/>
        <c:axPos val="b"/>
        <c:majorGridlines>
          <c:spPr>
            <a:ln>
              <a:solidFill>
                <a:schemeClr val="accent5">
                  <a:lumMod val="20000"/>
                  <a:lumOff val="80000"/>
                </a:schemeClr>
              </a:solidFill>
            </a:ln>
          </c:spPr>
        </c:majorGridlines>
        <c:numFmt formatCode="mmm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475540624"/>
        <c:crosses val="autoZero"/>
        <c:auto val="1"/>
        <c:lblAlgn val="ctr"/>
        <c:lblOffset val="100"/>
        <c:noMultiLvlLbl val="0"/>
      </c:catAx>
      <c:valAx>
        <c:axId val="475540624"/>
        <c:scaling>
          <c:orientation val="minMax"/>
          <c:max val="5000"/>
        </c:scaling>
        <c:delete val="0"/>
        <c:axPos val="l"/>
        <c:majorGridlines>
          <c:spPr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</c:spPr>
        </c:majorGridlines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SEC Energy (MJ/</a:t>
                </a:r>
                <a:r>
                  <a:rPr lang="th-TH"/>
                  <a:t>หน่วย)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numFmt formatCode="#,##0.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472631272"/>
        <c:crosses val="autoZero"/>
        <c:crossBetween val="between"/>
        <c:majorUnit val="1000"/>
        <c:minorUnit val="1000"/>
      </c:valAx>
      <c:spPr>
        <a:noFill/>
        <a:ln w="15875" cmpd="sng">
          <a:gradFill flip="none" rotWithShape="1">
            <a:gsLst>
              <a:gs pos="0">
                <a:schemeClr val="accent5">
                  <a:lumMod val="20000"/>
                  <a:lumOff val="80000"/>
                </a:schemeClr>
              </a:gs>
              <a:gs pos="50000">
                <a:srgbClr val="4F81BD">
                  <a:tint val="44500"/>
                  <a:satMod val="160000"/>
                </a:srgbClr>
              </a:gs>
              <a:gs pos="100000">
                <a:srgbClr val="4F81BD">
                  <a:tint val="23500"/>
                  <a:satMod val="160000"/>
                </a:srgbClr>
              </a:gs>
            </a:gsLst>
            <a:lin ang="2700000" scaled="1"/>
            <a:tileRect/>
          </a:gradFill>
        </a:ln>
      </c:spPr>
    </c:plotArea>
    <c:legend>
      <c:legendPos val="b"/>
      <c:layout>
        <c:manualLayout>
          <c:xMode val="edge"/>
          <c:yMode val="edge"/>
          <c:x val="0.29137351361578889"/>
          <c:y val="0.91503050972131628"/>
          <c:w val="0.41361831157426954"/>
          <c:h val="5.9448150191417255E-2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2000" b="0" i="0" u="none" strike="noStrike" baseline="0">
          <a:solidFill>
            <a:srgbClr val="000000"/>
          </a:solidFill>
          <a:latin typeface="CordiaUPC"/>
          <a:ea typeface="CordiaUPC"/>
          <a:cs typeface="CordiaUPC"/>
        </a:defRPr>
      </a:pPr>
      <a:endParaRPr lang="en-US"/>
    </a:p>
  </c:txPr>
  <c:printSettings>
    <c:headerFooter/>
    <c:pageMargins b="0.75000000000000366" l="0.70000000000000062" r="0.70000000000000062" t="0.75000000000000366" header="0.30000000000000032" footer="0.30000000000000032"/>
    <c:pageSetup paperSize="9" orientation="landscape" verticalDpi="300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th-TH"/>
              <a:t>เปรียบเทียบค่า </a:t>
            </a:r>
            <a:r>
              <a:rPr lang="en-US"/>
              <a:t>SEC </a:t>
            </a:r>
            <a:r>
              <a:rPr lang="th-TH"/>
              <a:t>ของผลิตภัณฑ์ ปี</a:t>
            </a:r>
            <a:r>
              <a:rPr lang="en-US"/>
              <a:t> </a:t>
            </a:r>
            <a:r>
              <a:rPr lang="th-TH"/>
              <a:t>25</a:t>
            </a:r>
            <a:r>
              <a:rPr lang="en-US"/>
              <a:t>60</a:t>
            </a:r>
            <a:r>
              <a:rPr lang="th-TH"/>
              <a:t> และ 25</a:t>
            </a:r>
            <a:r>
              <a:rPr lang="en-US"/>
              <a:t>61</a:t>
            </a:r>
            <a:r>
              <a:rPr lang="th-TH"/>
              <a:t> </a:t>
            </a:r>
          </a:p>
        </c:rich>
      </c:tx>
      <c:layout>
        <c:manualLayout>
          <c:xMode val="edge"/>
          <c:yMode val="edge"/>
          <c:x val="0.29899100009821744"/>
          <c:y val="1.499179784812292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5099791647013465E-2"/>
          <c:y val="9.7239758920468031E-2"/>
          <c:w val="0.88238091662529461"/>
          <c:h val="0.69948250688087876"/>
        </c:manualLayout>
      </c:layout>
      <c:lineChart>
        <c:grouping val="standard"/>
        <c:varyColors val="0"/>
        <c:ser>
          <c:idx val="0"/>
          <c:order val="0"/>
          <c:tx>
            <c:v>SEC ENERGY 60</c:v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</c:marker>
          <c:cat>
            <c:strRef>
              <c:f>'ข้อมูลSEC 60-61'!$N$126:$N$137</c:f>
              <c:strCache>
                <c:ptCount val="12"/>
                <c:pt idx="0">
                  <c:v>ม.ค.</c:v>
                </c:pt>
                <c:pt idx="1">
                  <c:v>ก.พ.</c:v>
                </c:pt>
                <c:pt idx="2">
                  <c:v>มี.ค.</c:v>
                </c:pt>
                <c:pt idx="3">
                  <c:v>เม.ย.</c:v>
                </c:pt>
                <c:pt idx="4">
                  <c:v>พ.ค.</c:v>
                </c:pt>
                <c:pt idx="5">
                  <c:v>มิ.ย.</c:v>
                </c:pt>
                <c:pt idx="6">
                  <c:v>ก.ค.</c:v>
                </c:pt>
                <c:pt idx="7">
                  <c:v>ส.ค.</c:v>
                </c:pt>
                <c:pt idx="8">
                  <c:v>ก.ย.</c:v>
                </c:pt>
                <c:pt idx="9">
                  <c:v>ต.ค.</c:v>
                </c:pt>
                <c:pt idx="10">
                  <c:v>พ.ย.</c:v>
                </c:pt>
                <c:pt idx="11">
                  <c:v>ธ.ค.</c:v>
                </c:pt>
              </c:strCache>
            </c:strRef>
          </c:cat>
          <c:val>
            <c:numRef>
              <c:f>'ข้อมูลSEC 60-61'!$F$103:$F$114</c:f>
              <c:numCache>
                <c:formatCode>_(* #,##0.00_);_(* \(#,##0.00\);_(* "-"??_);_(@_)</c:formatCode>
                <c:ptCount val="12"/>
              </c:numCache>
            </c:numRef>
          </c:val>
          <c:smooth val="0"/>
        </c:ser>
        <c:ser>
          <c:idx val="1"/>
          <c:order val="1"/>
          <c:tx>
            <c:v>SEC ENERGY 61</c:v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'ข้อมูลSEC 60-61'!$N$126:$N$137</c:f>
              <c:strCache>
                <c:ptCount val="12"/>
                <c:pt idx="0">
                  <c:v>ม.ค.</c:v>
                </c:pt>
                <c:pt idx="1">
                  <c:v>ก.พ.</c:v>
                </c:pt>
                <c:pt idx="2">
                  <c:v>มี.ค.</c:v>
                </c:pt>
                <c:pt idx="3">
                  <c:v>เม.ย.</c:v>
                </c:pt>
                <c:pt idx="4">
                  <c:v>พ.ค.</c:v>
                </c:pt>
                <c:pt idx="5">
                  <c:v>มิ.ย.</c:v>
                </c:pt>
                <c:pt idx="6">
                  <c:v>ก.ค.</c:v>
                </c:pt>
                <c:pt idx="7">
                  <c:v>ส.ค.</c:v>
                </c:pt>
                <c:pt idx="8">
                  <c:v>ก.ย.</c:v>
                </c:pt>
                <c:pt idx="9">
                  <c:v>ต.ค.</c:v>
                </c:pt>
                <c:pt idx="10">
                  <c:v>พ.ย.</c:v>
                </c:pt>
                <c:pt idx="11">
                  <c:v>ธ.ค.</c:v>
                </c:pt>
              </c:strCache>
            </c:strRef>
          </c:cat>
          <c:val>
            <c:numRef>
              <c:f>'ข้อมูลSEC 60-61'!$K$103:$K$114</c:f>
              <c:numCache>
                <c:formatCode>_(* #,##0.00_);_(* \(#,##0.00\);_(* "-"??_);_(@_)</c:formatCode>
                <c:ptCount val="12"/>
                <c:pt idx="11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5541016"/>
        <c:axId val="475537880"/>
      </c:lineChart>
      <c:catAx>
        <c:axId val="475541016"/>
        <c:scaling>
          <c:orientation val="minMax"/>
        </c:scaling>
        <c:delete val="0"/>
        <c:axPos val="b"/>
        <c:majorGridlines>
          <c:spPr>
            <a:ln>
              <a:solidFill>
                <a:schemeClr val="accent5">
                  <a:lumMod val="20000"/>
                  <a:lumOff val="80000"/>
                </a:schemeClr>
              </a:solidFill>
            </a:ln>
          </c:spPr>
        </c:majorGridlines>
        <c:numFmt formatCode="mmm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475537880"/>
        <c:crosses val="autoZero"/>
        <c:auto val="1"/>
        <c:lblAlgn val="ctr"/>
        <c:lblOffset val="100"/>
        <c:noMultiLvlLbl val="0"/>
      </c:catAx>
      <c:valAx>
        <c:axId val="475537880"/>
        <c:scaling>
          <c:orientation val="minMax"/>
          <c:max val="5000"/>
        </c:scaling>
        <c:delete val="0"/>
        <c:axPos val="l"/>
        <c:majorGridlines>
          <c:spPr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</c:spPr>
        </c:majorGridlines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SEC Energy (MJ/</a:t>
                </a:r>
                <a:r>
                  <a:rPr lang="th-TH"/>
                  <a:t>หน่วย)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numFmt formatCode="#,##0.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475541016"/>
        <c:crosses val="autoZero"/>
        <c:crossBetween val="between"/>
        <c:majorUnit val="1000"/>
        <c:minorUnit val="1000"/>
      </c:valAx>
      <c:spPr>
        <a:noFill/>
        <a:ln w="15875" cmpd="sng">
          <a:gradFill flip="none" rotWithShape="1">
            <a:gsLst>
              <a:gs pos="0">
                <a:schemeClr val="accent5">
                  <a:lumMod val="20000"/>
                  <a:lumOff val="80000"/>
                </a:schemeClr>
              </a:gs>
              <a:gs pos="50000">
                <a:srgbClr val="4F81BD">
                  <a:tint val="44500"/>
                  <a:satMod val="160000"/>
                </a:srgbClr>
              </a:gs>
              <a:gs pos="100000">
                <a:srgbClr val="4F81BD">
                  <a:tint val="23500"/>
                  <a:satMod val="160000"/>
                </a:srgbClr>
              </a:gs>
            </a:gsLst>
            <a:lin ang="2700000" scaled="1"/>
            <a:tileRect/>
          </a:gradFill>
        </a:ln>
      </c:spPr>
    </c:plotArea>
    <c:legend>
      <c:legendPos val="b"/>
      <c:layout>
        <c:manualLayout>
          <c:xMode val="edge"/>
          <c:yMode val="edge"/>
          <c:x val="0.29137351361578889"/>
          <c:y val="0.91503050972131628"/>
          <c:w val="0.41361831157426954"/>
          <c:h val="5.9448150191417255E-2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2000" b="0" i="0" u="none" strike="noStrike" baseline="0">
          <a:solidFill>
            <a:srgbClr val="000000"/>
          </a:solidFill>
          <a:latin typeface="CordiaUPC"/>
          <a:ea typeface="CordiaUPC"/>
          <a:cs typeface="CordiaUPC"/>
        </a:defRPr>
      </a:pPr>
      <a:endParaRPr lang="en-US"/>
    </a:p>
  </c:txPr>
  <c:printSettings>
    <c:headerFooter/>
    <c:pageMargins b="0.75000000000000389" l="0.70000000000000062" r="0.70000000000000062" t="0.75000000000000389" header="0.30000000000000032" footer="0.30000000000000032"/>
    <c:pageSetup paperSize="9" orientation="landscape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545698955012731"/>
          <c:y val="0.10941959431852021"/>
          <c:w val="0.74805853131019906"/>
          <c:h val="0.776786819853323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'การใช้พลังงาน(1)'!$W$3</c:f>
              <c:strCache>
                <c:ptCount val="1"/>
                <c:pt idx="0">
                  <c:v>2560</c:v>
                </c:pt>
              </c:strCache>
            </c:strRef>
          </c:tx>
          <c:invertIfNegative val="0"/>
          <c:cat>
            <c:strRef>
              <c:f>'การใช้พลังงาน(1)'!$V$4:$V$15</c:f>
              <c:strCache>
                <c:ptCount val="12"/>
                <c:pt idx="0">
                  <c:v>ม.ค.</c:v>
                </c:pt>
                <c:pt idx="1">
                  <c:v>ก.พ.</c:v>
                </c:pt>
                <c:pt idx="2">
                  <c:v>มี.ค.</c:v>
                </c:pt>
                <c:pt idx="3">
                  <c:v>เม.ย.</c:v>
                </c:pt>
                <c:pt idx="4">
                  <c:v>พ.ค.</c:v>
                </c:pt>
                <c:pt idx="5">
                  <c:v>มิ.ย.</c:v>
                </c:pt>
                <c:pt idx="6">
                  <c:v>ก.ค.</c:v>
                </c:pt>
                <c:pt idx="7">
                  <c:v>ส.ค.</c:v>
                </c:pt>
                <c:pt idx="8">
                  <c:v>ก.ย.</c:v>
                </c:pt>
                <c:pt idx="9">
                  <c:v>ต.ค.</c:v>
                </c:pt>
                <c:pt idx="10">
                  <c:v>พ.ย.</c:v>
                </c:pt>
                <c:pt idx="11">
                  <c:v>ธ.ค.</c:v>
                </c:pt>
              </c:strCache>
            </c:strRef>
          </c:cat>
          <c:val>
            <c:numRef>
              <c:f>'การใช้พลังงาน(1)'!$W$4:$W$15</c:f>
              <c:numCache>
                <c:formatCode>_(* #,##0_);_(* \(#,##0\);_(* "-"??_);_(@_)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'การใช้พลังงาน(1)'!$X$3</c:f>
              <c:strCache>
                <c:ptCount val="1"/>
                <c:pt idx="0">
                  <c:v>2561</c:v>
                </c:pt>
              </c:strCache>
            </c:strRef>
          </c:tx>
          <c:invertIfNegative val="0"/>
          <c:cat>
            <c:strRef>
              <c:f>'การใช้พลังงาน(1)'!$V$4:$V$15</c:f>
              <c:strCache>
                <c:ptCount val="12"/>
                <c:pt idx="0">
                  <c:v>ม.ค.</c:v>
                </c:pt>
                <c:pt idx="1">
                  <c:v>ก.พ.</c:v>
                </c:pt>
                <c:pt idx="2">
                  <c:v>มี.ค.</c:v>
                </c:pt>
                <c:pt idx="3">
                  <c:v>เม.ย.</c:v>
                </c:pt>
                <c:pt idx="4">
                  <c:v>พ.ค.</c:v>
                </c:pt>
                <c:pt idx="5">
                  <c:v>มิ.ย.</c:v>
                </c:pt>
                <c:pt idx="6">
                  <c:v>ก.ค.</c:v>
                </c:pt>
                <c:pt idx="7">
                  <c:v>ส.ค.</c:v>
                </c:pt>
                <c:pt idx="8">
                  <c:v>ก.ย.</c:v>
                </c:pt>
                <c:pt idx="9">
                  <c:v>ต.ค.</c:v>
                </c:pt>
                <c:pt idx="10">
                  <c:v>พ.ย.</c:v>
                </c:pt>
                <c:pt idx="11">
                  <c:v>ธ.ค.</c:v>
                </c:pt>
              </c:strCache>
            </c:strRef>
          </c:cat>
          <c:val>
            <c:numRef>
              <c:f>'การใช้พลังงาน(1)'!$X$4:$X$15</c:f>
              <c:numCache>
                <c:formatCode>_(* #,##0_);_(* \(#,##0\);_(* "-"??_);_(@_)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4754312"/>
        <c:axId val="472632448"/>
      </c:barChart>
      <c:catAx>
        <c:axId val="3947543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endParaRPr lang="en-US"/>
          </a:p>
        </c:txPr>
        <c:crossAx val="472632448"/>
        <c:crosses val="autoZero"/>
        <c:auto val="1"/>
        <c:lblAlgn val="ctr"/>
        <c:lblOffset val="100"/>
        <c:noMultiLvlLbl val="0"/>
      </c:catAx>
      <c:valAx>
        <c:axId val="472632448"/>
        <c:scaling>
          <c:orientation val="minMax"/>
        </c:scaling>
        <c:delete val="0"/>
        <c:axPos val="l"/>
        <c:majorGridlines>
          <c:spPr>
            <a:ln>
              <a:solidFill>
                <a:schemeClr val="accent5">
                  <a:lumMod val="20000"/>
                  <a:lumOff val="80000"/>
                </a:schemeClr>
              </a:solidFill>
            </a:ln>
          </c:spPr>
        </c:majorGridlines>
        <c:numFmt formatCode="_(* #,##0_);_(* \(#,##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chemeClr val="bg1"/>
                </a:solidFill>
                <a:latin typeface="Tahoma"/>
                <a:ea typeface="Tahoma"/>
                <a:cs typeface="Tahoma"/>
              </a:defRPr>
            </a:pPr>
            <a:endParaRPr lang="en-US"/>
          </a:p>
        </c:txPr>
        <c:crossAx val="39475431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92296734043844564"/>
          <c:y val="0.44057106147857306"/>
          <c:w val="6.9343711999874075E-2"/>
          <c:h val="0.11885760168387523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99CCFF"/>
              </a:solidFill>
              <a:latin typeface="Tahoma"/>
              <a:ea typeface="Tahoma"/>
              <a:cs typeface="Tahoma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en-US"/>
    </a:p>
  </c:txPr>
  <c:printSettings>
    <c:headerFooter/>
    <c:pageMargins b="0.75000000000000255" l="0.70000000000000062" r="0.70000000000000062" t="0.75000000000000255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545698955012756"/>
          <c:y val="0.10941959431852021"/>
          <c:w val="0.74805853131019984"/>
          <c:h val="0.776786819853323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'การใช้พลังงาน(2)'!$Q$2</c:f>
              <c:strCache>
                <c:ptCount val="1"/>
                <c:pt idx="0">
                  <c:v>2560</c:v>
                </c:pt>
              </c:strCache>
            </c:strRef>
          </c:tx>
          <c:invertIfNegative val="0"/>
          <c:cat>
            <c:strRef>
              <c:f>'การใช้พลังงาน(2)'!$P$3:$P$14</c:f>
              <c:strCache>
                <c:ptCount val="12"/>
                <c:pt idx="0">
                  <c:v>ม.ค.</c:v>
                </c:pt>
                <c:pt idx="1">
                  <c:v>ก.พ.</c:v>
                </c:pt>
                <c:pt idx="2">
                  <c:v>มี.ค.</c:v>
                </c:pt>
                <c:pt idx="3">
                  <c:v>เม.ย.</c:v>
                </c:pt>
                <c:pt idx="4">
                  <c:v>พ.ค.</c:v>
                </c:pt>
                <c:pt idx="5">
                  <c:v>มิ.ย.</c:v>
                </c:pt>
                <c:pt idx="6">
                  <c:v>ก.ค.</c:v>
                </c:pt>
                <c:pt idx="7">
                  <c:v>ส.ค.</c:v>
                </c:pt>
                <c:pt idx="8">
                  <c:v>ก.ย.</c:v>
                </c:pt>
                <c:pt idx="9">
                  <c:v>ต.ค.</c:v>
                </c:pt>
                <c:pt idx="10">
                  <c:v>พ.ย.</c:v>
                </c:pt>
                <c:pt idx="11">
                  <c:v>ธ.ค.</c:v>
                </c:pt>
              </c:strCache>
            </c:strRef>
          </c:cat>
          <c:val>
            <c:numRef>
              <c:f>'การใช้พลังงาน(2)'!$Q$3:$Q$14</c:f>
              <c:numCache>
                <c:formatCode>General</c:formatCode>
                <c:ptCount val="12"/>
              </c:numCache>
            </c:numRef>
          </c:val>
        </c:ser>
        <c:ser>
          <c:idx val="1"/>
          <c:order val="1"/>
          <c:tx>
            <c:strRef>
              <c:f>'การใช้พลังงาน(2)'!$R$2</c:f>
              <c:strCache>
                <c:ptCount val="1"/>
                <c:pt idx="0">
                  <c:v>2561</c:v>
                </c:pt>
              </c:strCache>
            </c:strRef>
          </c:tx>
          <c:invertIfNegative val="0"/>
          <c:cat>
            <c:strRef>
              <c:f>'การใช้พลังงาน(2)'!$P$3:$P$14</c:f>
              <c:strCache>
                <c:ptCount val="12"/>
                <c:pt idx="0">
                  <c:v>ม.ค.</c:v>
                </c:pt>
                <c:pt idx="1">
                  <c:v>ก.พ.</c:v>
                </c:pt>
                <c:pt idx="2">
                  <c:v>มี.ค.</c:v>
                </c:pt>
                <c:pt idx="3">
                  <c:v>เม.ย.</c:v>
                </c:pt>
                <c:pt idx="4">
                  <c:v>พ.ค.</c:v>
                </c:pt>
                <c:pt idx="5">
                  <c:v>มิ.ย.</c:v>
                </c:pt>
                <c:pt idx="6">
                  <c:v>ก.ค.</c:v>
                </c:pt>
                <c:pt idx="7">
                  <c:v>ส.ค.</c:v>
                </c:pt>
                <c:pt idx="8">
                  <c:v>ก.ย.</c:v>
                </c:pt>
                <c:pt idx="9">
                  <c:v>ต.ค.</c:v>
                </c:pt>
                <c:pt idx="10">
                  <c:v>พ.ย.</c:v>
                </c:pt>
                <c:pt idx="11">
                  <c:v>ธ.ค.</c:v>
                </c:pt>
              </c:strCache>
            </c:strRef>
          </c:cat>
          <c:val>
            <c:numRef>
              <c:f>'การใช้พลังงาน(2)'!$R$3:$R$14</c:f>
              <c:numCache>
                <c:formatCode>General</c:formatCode>
                <c:ptCount val="12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2632840"/>
        <c:axId val="472634408"/>
      </c:barChart>
      <c:catAx>
        <c:axId val="4726328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ordiaUPC"/>
                <a:ea typeface="CordiaUPC"/>
                <a:cs typeface="CordiaUPC"/>
              </a:defRPr>
            </a:pPr>
            <a:endParaRPr lang="en-US"/>
          </a:p>
        </c:txPr>
        <c:crossAx val="472634408"/>
        <c:crosses val="autoZero"/>
        <c:auto val="1"/>
        <c:lblAlgn val="ctr"/>
        <c:lblOffset val="100"/>
        <c:noMultiLvlLbl val="0"/>
      </c:catAx>
      <c:valAx>
        <c:axId val="472634408"/>
        <c:scaling>
          <c:orientation val="minMax"/>
        </c:scaling>
        <c:delete val="0"/>
        <c:axPos val="l"/>
        <c:majorGridlines>
          <c:spPr>
            <a:ln>
              <a:solidFill>
                <a:schemeClr val="accent5">
                  <a:lumMod val="20000"/>
                  <a:lumOff val="80000"/>
                </a:schemeClr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chemeClr val="bg1"/>
                </a:solidFill>
                <a:latin typeface="Tahoma"/>
                <a:ea typeface="Tahoma"/>
                <a:cs typeface="Tahoma"/>
              </a:defRPr>
            </a:pPr>
            <a:endParaRPr lang="en-US"/>
          </a:p>
        </c:txPr>
        <c:crossAx val="472632840"/>
        <c:crosses val="autoZero"/>
        <c:crossBetween val="between"/>
      </c:valAx>
      <c:spPr>
        <a:ln>
          <a:solidFill>
            <a:schemeClr val="accent5">
              <a:lumMod val="20000"/>
              <a:lumOff val="80000"/>
            </a:schemeClr>
          </a:solidFill>
        </a:ln>
      </c:spPr>
    </c:plotArea>
    <c:legend>
      <c:legendPos val="r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99CCFF"/>
              </a:solidFill>
              <a:latin typeface="Tahoma"/>
              <a:ea typeface="Tahoma"/>
              <a:cs typeface="Tahoma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en-US"/>
    </a:p>
  </c:txPr>
  <c:printSettings>
    <c:headerFooter/>
    <c:pageMargins b="0.750000000000003" l="0.70000000000000062" r="0.70000000000000062" t="0.750000000000003" header="0.30000000000000032" footer="0.30000000000000032"/>
    <c:pageSetup orientation="portrait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1842247670219775"/>
          <c:y val="0.15615615615615641"/>
          <c:w val="0.62501688132577515"/>
          <c:h val="0.517594129562630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สัดส่วนการใช้พลังงาน!$Q$2</c:f>
              <c:strCache>
                <c:ptCount val="1"/>
                <c:pt idx="0">
                  <c:v>2560</c:v>
                </c:pt>
              </c:strCache>
            </c:strRef>
          </c:tx>
          <c:invertIfNegative val="0"/>
          <c:cat>
            <c:strRef>
              <c:f>สัดส่วนการใช้พลังงาน!$P$3:$P$8</c:f>
              <c:strCache>
                <c:ptCount val="6"/>
                <c:pt idx="0">
                  <c:v>แสงสว่าง</c:v>
                </c:pt>
                <c:pt idx="1">
                  <c:v>ปรับอากาศสำนักงาน*</c:v>
                </c:pt>
                <c:pt idx="2">
                  <c:v>ทำความเย็น</c:v>
                </c:pt>
                <c:pt idx="3">
                  <c:v>การผลิต</c:v>
                </c:pt>
                <c:pt idx="4">
                  <c:v>อัดอากาศ</c:v>
                </c:pt>
                <c:pt idx="5">
                  <c:v>อื่นๆ</c:v>
                </c:pt>
              </c:strCache>
            </c:strRef>
          </c:cat>
          <c:val>
            <c:numRef>
              <c:f>สัดส่วนการใช้พลังงาน!$Q$3:$Q$8</c:f>
              <c:numCache>
                <c:formatCode>_(* #,##0_);_(* \(#,##0\);_(* "-"??_);_(@_)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สัดส่วนการใช้พลังงาน!$R$2</c:f>
              <c:strCache>
                <c:ptCount val="1"/>
                <c:pt idx="0">
                  <c:v>2561</c:v>
                </c:pt>
              </c:strCache>
            </c:strRef>
          </c:tx>
          <c:invertIfNegative val="0"/>
          <c:cat>
            <c:strRef>
              <c:f>สัดส่วนการใช้พลังงาน!$P$3:$P$8</c:f>
              <c:strCache>
                <c:ptCount val="6"/>
                <c:pt idx="0">
                  <c:v>แสงสว่าง</c:v>
                </c:pt>
                <c:pt idx="1">
                  <c:v>ปรับอากาศสำนักงาน*</c:v>
                </c:pt>
                <c:pt idx="2">
                  <c:v>ทำความเย็น</c:v>
                </c:pt>
                <c:pt idx="3">
                  <c:v>การผลิต</c:v>
                </c:pt>
                <c:pt idx="4">
                  <c:v>อัดอากาศ</c:v>
                </c:pt>
                <c:pt idx="5">
                  <c:v>อื่นๆ</c:v>
                </c:pt>
              </c:strCache>
            </c:strRef>
          </c:cat>
          <c:val>
            <c:numRef>
              <c:f>สัดส่วนการใช้พลังงาน!$R$3:$R$8</c:f>
              <c:numCache>
                <c:formatCode>_(* #,##0.00_);_(* \(#,##0.00\);_(* "-"??_);_(@_)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2634016"/>
        <c:axId val="472631664"/>
      </c:barChart>
      <c:catAx>
        <c:axId val="4726340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en-US"/>
          </a:p>
        </c:txPr>
        <c:crossAx val="472631664"/>
        <c:crosses val="autoZero"/>
        <c:auto val="1"/>
        <c:lblAlgn val="ctr"/>
        <c:lblOffset val="100"/>
        <c:noMultiLvlLbl val="0"/>
      </c:catAx>
      <c:valAx>
        <c:axId val="472631664"/>
        <c:scaling>
          <c:orientation val="minMax"/>
        </c:scaling>
        <c:delete val="0"/>
        <c:axPos val="l"/>
        <c:majorGridlines>
          <c:spPr>
            <a:ln>
              <a:solidFill>
                <a:schemeClr val="accent5">
                  <a:lumMod val="20000"/>
                  <a:lumOff val="80000"/>
                </a:schemeClr>
              </a:solidFill>
            </a:ln>
          </c:spPr>
        </c:majorGridlines>
        <c:numFmt formatCode="_(* #,##0_);_(* \(#,##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ysClr val="windowText" lastClr="000000"/>
                </a:solidFill>
                <a:latin typeface="Tahoma"/>
                <a:ea typeface="Tahoma"/>
                <a:cs typeface="Tahoma"/>
              </a:defRPr>
            </a:pPr>
            <a:endParaRPr lang="en-US"/>
          </a:p>
        </c:txPr>
        <c:crossAx val="472634016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99CCFF"/>
              </a:solidFill>
              <a:latin typeface="Tahoma"/>
              <a:ea typeface="Tahoma"/>
              <a:cs typeface="Tahoma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507464471269144"/>
          <c:y val="0.13592167327532745"/>
          <c:w val="0.67119531711680236"/>
          <c:h val="0.692900982842538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สัดส่วนการใช้พลังงาน!$Q$17</c:f>
              <c:strCache>
                <c:ptCount val="1"/>
                <c:pt idx="0">
                  <c:v>2560</c:v>
                </c:pt>
              </c:strCache>
            </c:strRef>
          </c:tx>
          <c:invertIfNegative val="0"/>
          <c:cat>
            <c:strRef>
              <c:f>สัดส่วนการใช้พลังงาน!$P$18:$P$19</c:f>
              <c:strCache>
                <c:ptCount val="2"/>
                <c:pt idx="0">
                  <c:v>หม้อไอน้ำ</c:v>
                </c:pt>
                <c:pt idx="1">
                  <c:v>เตาอุตสาหกรรม</c:v>
                </c:pt>
              </c:strCache>
            </c:strRef>
          </c:cat>
          <c:val>
            <c:numRef>
              <c:f>สัดส่วนการใช้พลังงาน!$Q$18:$Q$19</c:f>
              <c:numCache>
                <c:formatCode>_(* #,##0_);_(* \(#,##0\);_(* "-"??_);_(@_)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สัดส่วนการใช้พลังงาน!$R$17</c:f>
              <c:strCache>
                <c:ptCount val="1"/>
                <c:pt idx="0">
                  <c:v>2561</c:v>
                </c:pt>
              </c:strCache>
            </c:strRef>
          </c:tx>
          <c:invertIfNegative val="0"/>
          <c:cat>
            <c:strRef>
              <c:f>สัดส่วนการใช้พลังงาน!$P$18:$P$19</c:f>
              <c:strCache>
                <c:ptCount val="2"/>
                <c:pt idx="0">
                  <c:v>หม้อไอน้ำ</c:v>
                </c:pt>
                <c:pt idx="1">
                  <c:v>เตาอุตสาหกรรม</c:v>
                </c:pt>
              </c:strCache>
            </c:strRef>
          </c:cat>
          <c:val>
            <c:numRef>
              <c:f>สัดส่วนการใช้พลังงาน!$R$18:$R$19</c:f>
              <c:numCache>
                <c:formatCode>_(* #,##0_);_(* \(#,##0\);_(* "-"??_);_(@_)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2632056"/>
        <c:axId val="473774984"/>
      </c:barChart>
      <c:catAx>
        <c:axId val="4726320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ysClr val="windowText" lastClr="000000"/>
                </a:solidFill>
                <a:latin typeface="Tahoma"/>
                <a:ea typeface="Tahoma"/>
                <a:cs typeface="Tahoma"/>
              </a:defRPr>
            </a:pPr>
            <a:endParaRPr lang="en-US"/>
          </a:p>
        </c:txPr>
        <c:crossAx val="473774984"/>
        <c:crosses val="autoZero"/>
        <c:auto val="1"/>
        <c:lblAlgn val="ctr"/>
        <c:lblOffset val="100"/>
        <c:noMultiLvlLbl val="0"/>
      </c:catAx>
      <c:valAx>
        <c:axId val="473774984"/>
        <c:scaling>
          <c:orientation val="minMax"/>
        </c:scaling>
        <c:delete val="0"/>
        <c:axPos val="l"/>
        <c:majorGridlines>
          <c:spPr>
            <a:ln>
              <a:solidFill>
                <a:schemeClr val="accent5">
                  <a:lumMod val="20000"/>
                  <a:lumOff val="80000"/>
                </a:schemeClr>
              </a:solidFill>
            </a:ln>
          </c:spPr>
        </c:majorGridlines>
        <c:numFmt formatCode="_(* #,##0_);_(* \(#,##0\);_(* &quot;-&quot;??_);_(@_)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ysClr val="windowText" lastClr="000000"/>
                </a:solidFill>
                <a:latin typeface="Tahoma"/>
                <a:ea typeface="Tahoma"/>
                <a:cs typeface="Tahoma"/>
              </a:defRPr>
            </a:pPr>
            <a:endParaRPr lang="en-US"/>
          </a:p>
        </c:txPr>
        <c:crossAx val="472632056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99CCFF"/>
              </a:solidFill>
              <a:latin typeface="Tahoma"/>
              <a:ea typeface="Tahoma"/>
              <a:cs typeface="Tahoma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en-US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8333333333333674E-2"/>
          <c:y val="6.4739884393063579E-2"/>
          <c:w val="0.70858464566929169"/>
          <c:h val="0.89826589595375728"/>
        </c:manualLayout>
      </c:layout>
      <c:pie3DChart>
        <c:varyColors val="1"/>
        <c:ser>
          <c:idx val="0"/>
          <c:order val="0"/>
          <c:cat>
            <c:strRef>
              <c:f>สัดส่วนการใช้พลังงาน!$P$29:$P$30</c:f>
              <c:strCache>
                <c:ptCount val="2"/>
                <c:pt idx="0">
                  <c:v>ไฟฟ้า (MJ)</c:v>
                </c:pt>
                <c:pt idx="1">
                  <c:v>ความร้อน (MJ)</c:v>
                </c:pt>
              </c:strCache>
            </c:strRef>
          </c:cat>
          <c:val>
            <c:numRef>
              <c:f>สัดส่วนการใช้พลังงาน!$Q$29:$Q$30</c:f>
              <c:numCache>
                <c:formatCode>_(* #,##0_);_(* \(#,##0\);_(* "-"??_);_(@_)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9980944578459503"/>
          <c:y val="0.73568635759095158"/>
          <c:w val="0.27709131734255776"/>
          <c:h val="0.20536468815837489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en-US"/>
        </a:p>
      </c:txPr>
    </c:legend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en-US"/>
    </a:p>
  </c:tx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8333333333333716E-2"/>
          <c:y val="6.4739884393063579E-2"/>
          <c:w val="0.70858464566929169"/>
          <c:h val="0.89826589595375728"/>
        </c:manualLayout>
      </c:layout>
      <c:pie3DChart>
        <c:varyColors val="1"/>
        <c:ser>
          <c:idx val="0"/>
          <c:order val="0"/>
          <c:cat>
            <c:strRef>
              <c:f>สัดส่วนการใช้พลังงาน!$R$29:$R$30</c:f>
              <c:strCache>
                <c:ptCount val="2"/>
                <c:pt idx="0">
                  <c:v>ไฟฟ้า (MJ)</c:v>
                </c:pt>
                <c:pt idx="1">
                  <c:v>ความร้อน (MJ)</c:v>
                </c:pt>
              </c:strCache>
            </c:strRef>
          </c:cat>
          <c:val>
            <c:numRef>
              <c:f>สัดส่วนการใช้พลังงาน!$S$29:$S$30</c:f>
              <c:numCache>
                <c:formatCode>_(* #,##0_);_(* \(#,##0\);_(* "-"??_);_(@_)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0009817937023"/>
          <c:y val="0.72964372726951776"/>
          <c:w val="0.27682497901018877"/>
          <c:h val="0.20536468815837489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en-US"/>
        </a:p>
      </c:txPr>
    </c:legend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en-US"/>
    </a:p>
  </c:txPr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4519368723098996E-2"/>
          <c:y val="4.5180722891566293E-2"/>
          <c:w val="0.9225251076040174"/>
          <c:h val="0.84337349397590367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เปรียบเทียบข้อมูลโรงงาน!$Q$7:$Q$11</c:f>
              <c:strCache>
                <c:ptCount val="5"/>
                <c:pt idx="0">
                  <c:v>SEC ปี 2560</c:v>
                </c:pt>
                <c:pt idx="1">
                  <c:v>SEC เป้าหมาย</c:v>
                </c:pt>
                <c:pt idx="3">
                  <c:v>ค่าต่ำที่สุด</c:v>
                </c:pt>
                <c:pt idx="4">
                  <c:v>ค่าเฉลี่ย</c:v>
                </c:pt>
              </c:strCache>
            </c:strRef>
          </c:cat>
          <c:val>
            <c:numRef>
              <c:f>เปรียบเทียบข้อมูลโรงงาน!$R$7:$R$11</c:f>
              <c:numCache>
                <c:formatCode>#,##0.00</c:formatCode>
                <c:ptCount val="5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3774200"/>
        <c:axId val="473773024"/>
      </c:barChart>
      <c:catAx>
        <c:axId val="4737742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chemeClr val="bg1"/>
                </a:solidFill>
                <a:latin typeface="CordiaUPC"/>
                <a:ea typeface="CordiaUPC"/>
                <a:cs typeface="CordiaUPC"/>
              </a:defRPr>
            </a:pPr>
            <a:endParaRPr lang="en-US"/>
          </a:p>
        </c:txPr>
        <c:crossAx val="473773024"/>
        <c:crosses val="autoZero"/>
        <c:auto val="1"/>
        <c:lblAlgn val="ctr"/>
        <c:lblOffset val="100"/>
        <c:noMultiLvlLbl val="0"/>
      </c:catAx>
      <c:valAx>
        <c:axId val="473773024"/>
        <c:scaling>
          <c:orientation val="minMax"/>
        </c:scaling>
        <c:delete val="0"/>
        <c:axPos val="l"/>
        <c:majorGridlines/>
        <c:numFmt formatCode="#,##0.0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chemeClr val="bg1"/>
                </a:solidFill>
                <a:latin typeface="CordiaUPC"/>
                <a:ea typeface="CordiaUPC"/>
                <a:cs typeface="CordiaUPC"/>
              </a:defRPr>
            </a:pPr>
            <a:endParaRPr lang="en-US"/>
          </a:p>
        </c:txPr>
        <c:crossAx val="473774200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en-US"/>
    </a:p>
  </c:tx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th-TH"/>
              <a:t>เปรียบเทียบค่า </a:t>
            </a:r>
            <a:r>
              <a:rPr lang="en-US"/>
              <a:t>SEC </a:t>
            </a:r>
            <a:r>
              <a:rPr lang="th-TH"/>
              <a:t>ของผลิตภัณฑ์ ปี</a:t>
            </a:r>
            <a:r>
              <a:rPr lang="en-US"/>
              <a:t> </a:t>
            </a:r>
            <a:r>
              <a:rPr lang="th-TH"/>
              <a:t>25</a:t>
            </a:r>
            <a:r>
              <a:rPr lang="en-US"/>
              <a:t>60</a:t>
            </a:r>
            <a:r>
              <a:rPr lang="en-US" baseline="0"/>
              <a:t> </a:t>
            </a:r>
            <a:r>
              <a:rPr lang="th-TH"/>
              <a:t>และ 25</a:t>
            </a:r>
            <a:r>
              <a:rPr lang="en-US"/>
              <a:t>61</a:t>
            </a:r>
            <a:endParaRPr lang="th-TH"/>
          </a:p>
        </c:rich>
      </c:tx>
      <c:layout>
        <c:manualLayout>
          <c:xMode val="edge"/>
          <c:yMode val="edge"/>
          <c:x val="0.29652582706274488"/>
          <c:y val="1.499172476051958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5099761130464704E-2"/>
          <c:y val="0.10560572900731811"/>
          <c:w val="0.88238091662529461"/>
          <c:h val="0.69948250688087876"/>
        </c:manualLayout>
      </c:layout>
      <c:lineChart>
        <c:grouping val="standard"/>
        <c:varyColors val="0"/>
        <c:ser>
          <c:idx val="0"/>
          <c:order val="0"/>
          <c:tx>
            <c:v>SEC ENERGY 60</c:v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</c:marker>
          <c:cat>
            <c:strRef>
              <c:f>'ข้อมูลSEC 60-61'!$N$28:$N$39</c:f>
              <c:strCache>
                <c:ptCount val="12"/>
                <c:pt idx="0">
                  <c:v>ม.ค.</c:v>
                </c:pt>
                <c:pt idx="1">
                  <c:v>ก.พ.</c:v>
                </c:pt>
                <c:pt idx="2">
                  <c:v>มี.ค.</c:v>
                </c:pt>
                <c:pt idx="3">
                  <c:v>เม.ย.</c:v>
                </c:pt>
                <c:pt idx="4">
                  <c:v>พ.ค.</c:v>
                </c:pt>
                <c:pt idx="5">
                  <c:v>มิ.ย.</c:v>
                </c:pt>
                <c:pt idx="6">
                  <c:v>ก.ค.</c:v>
                </c:pt>
                <c:pt idx="7">
                  <c:v>ส.ค.</c:v>
                </c:pt>
                <c:pt idx="8">
                  <c:v>ก.ย.</c:v>
                </c:pt>
                <c:pt idx="9">
                  <c:v>ต.ค.</c:v>
                </c:pt>
                <c:pt idx="10">
                  <c:v>พ.ย.</c:v>
                </c:pt>
                <c:pt idx="11">
                  <c:v>ธ.ค.</c:v>
                </c:pt>
              </c:strCache>
            </c:strRef>
          </c:cat>
          <c:val>
            <c:numRef>
              <c:f>'ข้อมูลSEC 60-61'!$F$7:$F$18</c:f>
              <c:numCache>
                <c:formatCode>_(* #,##0.00_);_(* \(#,##0.00\);_(* "-"??_);_(@_)</c:formatCode>
                <c:ptCount val="12"/>
              </c:numCache>
            </c:numRef>
          </c:val>
          <c:smooth val="0"/>
        </c:ser>
        <c:ser>
          <c:idx val="1"/>
          <c:order val="1"/>
          <c:tx>
            <c:v>SEC ENERGY 61</c:v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'ข้อมูลSEC 60-61'!$N$28:$N$39</c:f>
              <c:strCache>
                <c:ptCount val="12"/>
                <c:pt idx="0">
                  <c:v>ม.ค.</c:v>
                </c:pt>
                <c:pt idx="1">
                  <c:v>ก.พ.</c:v>
                </c:pt>
                <c:pt idx="2">
                  <c:v>มี.ค.</c:v>
                </c:pt>
                <c:pt idx="3">
                  <c:v>เม.ย.</c:v>
                </c:pt>
                <c:pt idx="4">
                  <c:v>พ.ค.</c:v>
                </c:pt>
                <c:pt idx="5">
                  <c:v>มิ.ย.</c:v>
                </c:pt>
                <c:pt idx="6">
                  <c:v>ก.ค.</c:v>
                </c:pt>
                <c:pt idx="7">
                  <c:v>ส.ค.</c:v>
                </c:pt>
                <c:pt idx="8">
                  <c:v>ก.ย.</c:v>
                </c:pt>
                <c:pt idx="9">
                  <c:v>ต.ค.</c:v>
                </c:pt>
                <c:pt idx="10">
                  <c:v>พ.ย.</c:v>
                </c:pt>
                <c:pt idx="11">
                  <c:v>ธ.ค.</c:v>
                </c:pt>
              </c:strCache>
            </c:strRef>
          </c:cat>
          <c:val>
            <c:numRef>
              <c:f>'ข้อมูลSEC 60-61'!$K$7:$K$18</c:f>
              <c:numCache>
                <c:formatCode>_(* #,##0.00_);_(* \(#,##0.00\);_(* "-"??_);_(@_)</c:formatCode>
                <c:ptCount val="12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3773808"/>
        <c:axId val="473775376"/>
      </c:lineChart>
      <c:catAx>
        <c:axId val="473773808"/>
        <c:scaling>
          <c:orientation val="minMax"/>
        </c:scaling>
        <c:delete val="0"/>
        <c:axPos val="b"/>
        <c:majorGridlines>
          <c:spPr>
            <a:ln>
              <a:solidFill>
                <a:schemeClr val="accent5">
                  <a:lumMod val="20000"/>
                  <a:lumOff val="80000"/>
                </a:schemeClr>
              </a:solidFill>
            </a:ln>
          </c:spPr>
        </c:majorGridlines>
        <c:numFmt formatCode="mmm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473775376"/>
        <c:crosses val="autoZero"/>
        <c:auto val="1"/>
        <c:lblAlgn val="ctr"/>
        <c:lblOffset val="100"/>
        <c:noMultiLvlLbl val="0"/>
      </c:catAx>
      <c:valAx>
        <c:axId val="473775376"/>
        <c:scaling>
          <c:orientation val="minMax"/>
          <c:max val="5000"/>
        </c:scaling>
        <c:delete val="0"/>
        <c:axPos val="l"/>
        <c:majorGridlines>
          <c:spPr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</c:spPr>
        </c:majorGridlines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SEC Energy (MJ/</a:t>
                </a:r>
                <a:r>
                  <a:rPr lang="th-TH"/>
                  <a:t>หน่วย)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numFmt formatCode="#,##0.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473773808"/>
        <c:crosses val="autoZero"/>
        <c:crossBetween val="between"/>
        <c:majorUnit val="1000"/>
        <c:minorUnit val="1000"/>
      </c:valAx>
      <c:spPr>
        <a:noFill/>
        <a:ln w="15875" cmpd="sng">
          <a:gradFill flip="none" rotWithShape="1">
            <a:gsLst>
              <a:gs pos="0">
                <a:schemeClr val="accent5">
                  <a:lumMod val="20000"/>
                  <a:lumOff val="80000"/>
                </a:schemeClr>
              </a:gs>
              <a:gs pos="50000">
                <a:srgbClr val="4F81BD">
                  <a:tint val="44500"/>
                  <a:satMod val="160000"/>
                </a:srgbClr>
              </a:gs>
              <a:gs pos="100000">
                <a:srgbClr val="4F81BD">
                  <a:tint val="23500"/>
                  <a:satMod val="160000"/>
                </a:srgbClr>
              </a:gs>
            </a:gsLst>
            <a:lin ang="2700000" scaled="1"/>
            <a:tileRect/>
          </a:gradFill>
        </a:ln>
      </c:spPr>
    </c:plotArea>
    <c:legend>
      <c:legendPos val="b"/>
      <c:layout>
        <c:manualLayout>
          <c:xMode val="edge"/>
          <c:yMode val="edge"/>
          <c:x val="0.29137351361578889"/>
          <c:y val="0.91503050972131628"/>
          <c:w val="0.41361831157426965"/>
          <c:h val="5.9448150191417123E-2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2000" b="0" i="0" u="none" strike="noStrike" baseline="0">
          <a:solidFill>
            <a:srgbClr val="000000"/>
          </a:solidFill>
          <a:latin typeface="CordiaUPC"/>
          <a:ea typeface="CordiaUPC"/>
          <a:cs typeface="CordiaUPC"/>
        </a:defRPr>
      </a:pPr>
      <a:endParaRPr lang="en-US"/>
    </a:p>
  </c:txPr>
  <c:printSettings>
    <c:headerFooter/>
    <c:pageMargins b="0.75000000000000344" l="0.70000000000000062" r="0.70000000000000062" t="0.75000000000000344" header="0.30000000000000032" footer="0.30000000000000032"/>
    <c:pageSetup paperSize="9" orientation="landscape" verticalDpi="300"/>
  </c:printSettings>
</c:chartSpace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CheckBox" lockText="1" noThreeD="1"/>
</file>

<file path=xl/ctrlProps/ctrlProp118.xml><?xml version="1.0" encoding="utf-8"?>
<formControlPr xmlns="http://schemas.microsoft.com/office/spreadsheetml/2009/9/main" objectType="CheckBox" lockText="1" noThreeD="1"/>
</file>

<file path=xl/ctrlProps/ctrlProp119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20.xml><?xml version="1.0" encoding="utf-8"?>
<formControlPr xmlns="http://schemas.microsoft.com/office/spreadsheetml/2009/9/main" objectType="CheckBox" lockText="1" noThreeD="1"/>
</file>

<file path=xl/ctrlProps/ctrlProp121.xml><?xml version="1.0" encoding="utf-8"?>
<formControlPr xmlns="http://schemas.microsoft.com/office/spreadsheetml/2009/9/main" objectType="CheckBox" lockText="1" noThreeD="1"/>
</file>

<file path=xl/ctrlProps/ctrlProp122.xml><?xml version="1.0" encoding="utf-8"?>
<formControlPr xmlns="http://schemas.microsoft.com/office/spreadsheetml/2009/9/main" objectType="CheckBox" lockText="1" noThreeD="1"/>
</file>

<file path=xl/ctrlProps/ctrlProp123.xml><?xml version="1.0" encoding="utf-8"?>
<formControlPr xmlns="http://schemas.microsoft.com/office/spreadsheetml/2009/9/main" objectType="CheckBox" lockText="1" noThreeD="1"/>
</file>

<file path=xl/ctrlProps/ctrlProp124.xml><?xml version="1.0" encoding="utf-8"?>
<formControlPr xmlns="http://schemas.microsoft.com/office/spreadsheetml/2009/9/main" objectType="CheckBox" lockText="1" noThreeD="1"/>
</file>

<file path=xl/ctrlProps/ctrlProp125.xml><?xml version="1.0" encoding="utf-8"?>
<formControlPr xmlns="http://schemas.microsoft.com/office/spreadsheetml/2009/9/main" objectType="CheckBox" lockText="1" noThreeD="1"/>
</file>

<file path=xl/ctrlProps/ctrlProp126.xml><?xml version="1.0" encoding="utf-8"?>
<formControlPr xmlns="http://schemas.microsoft.com/office/spreadsheetml/2009/9/main" objectType="CheckBox" lockText="1" noThreeD="1"/>
</file>

<file path=xl/ctrlProps/ctrlProp127.xml><?xml version="1.0" encoding="utf-8"?>
<formControlPr xmlns="http://schemas.microsoft.com/office/spreadsheetml/2009/9/main" objectType="CheckBox" lockText="1" noThreeD="1"/>
</file>

<file path=xl/ctrlProps/ctrlProp128.xml><?xml version="1.0" encoding="utf-8"?>
<formControlPr xmlns="http://schemas.microsoft.com/office/spreadsheetml/2009/9/main" objectType="CheckBox" lockText="1" noThreeD="1"/>
</file>

<file path=xl/ctrlProps/ctrlProp129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30.xml><?xml version="1.0" encoding="utf-8"?>
<formControlPr xmlns="http://schemas.microsoft.com/office/spreadsheetml/2009/9/main" objectType="CheckBox" lockText="1" noThreeD="1"/>
</file>

<file path=xl/ctrlProps/ctrlProp131.xml><?xml version="1.0" encoding="utf-8"?>
<formControlPr xmlns="http://schemas.microsoft.com/office/spreadsheetml/2009/9/main" objectType="CheckBox" lockText="1" noThreeD="1"/>
</file>

<file path=xl/ctrlProps/ctrlProp132.xml><?xml version="1.0" encoding="utf-8"?>
<formControlPr xmlns="http://schemas.microsoft.com/office/spreadsheetml/2009/9/main" objectType="CheckBox" lockText="1" noThreeD="1"/>
</file>

<file path=xl/ctrlProps/ctrlProp133.xml><?xml version="1.0" encoding="utf-8"?>
<formControlPr xmlns="http://schemas.microsoft.com/office/spreadsheetml/2009/9/main" objectType="CheckBox" lockText="1" noThreeD="1"/>
</file>

<file path=xl/ctrlProps/ctrlProp134.xml><?xml version="1.0" encoding="utf-8"?>
<formControlPr xmlns="http://schemas.microsoft.com/office/spreadsheetml/2009/9/main" objectType="CheckBox" lockText="1" noThreeD="1"/>
</file>

<file path=xl/ctrlProps/ctrlProp135.xml><?xml version="1.0" encoding="utf-8"?>
<formControlPr xmlns="http://schemas.microsoft.com/office/spreadsheetml/2009/9/main" objectType="CheckBox" lockText="1" noThreeD="1"/>
</file>

<file path=xl/ctrlProps/ctrlProp136.xml><?xml version="1.0" encoding="utf-8"?>
<formControlPr xmlns="http://schemas.microsoft.com/office/spreadsheetml/2009/9/main" objectType="CheckBox" lockText="1" noThreeD="1"/>
</file>

<file path=xl/ctrlProps/ctrlProp137.xml><?xml version="1.0" encoding="utf-8"?>
<formControlPr xmlns="http://schemas.microsoft.com/office/spreadsheetml/2009/9/main" objectType="CheckBox" lockText="1" noThreeD="1"/>
</file>

<file path=xl/ctrlProps/ctrlProp138.xml><?xml version="1.0" encoding="utf-8"?>
<formControlPr xmlns="http://schemas.microsoft.com/office/spreadsheetml/2009/9/main" objectType="CheckBox" lockText="1" noThreeD="1"/>
</file>

<file path=xl/ctrlProps/ctrlProp139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40.xml><?xml version="1.0" encoding="utf-8"?>
<formControlPr xmlns="http://schemas.microsoft.com/office/spreadsheetml/2009/9/main" objectType="CheckBox" lockText="1" noThreeD="1"/>
</file>

<file path=xl/ctrlProps/ctrlProp141.xml><?xml version="1.0" encoding="utf-8"?>
<formControlPr xmlns="http://schemas.microsoft.com/office/spreadsheetml/2009/9/main" objectType="CheckBox" lockText="1" noThreeD="1"/>
</file>

<file path=xl/ctrlProps/ctrlProp142.xml><?xml version="1.0" encoding="utf-8"?>
<formControlPr xmlns="http://schemas.microsoft.com/office/spreadsheetml/2009/9/main" objectType="CheckBox" lockText="1" noThreeD="1"/>
</file>

<file path=xl/ctrlProps/ctrlProp143.xml><?xml version="1.0" encoding="utf-8"?>
<formControlPr xmlns="http://schemas.microsoft.com/office/spreadsheetml/2009/9/main" objectType="CheckBox" lockText="1" noThreeD="1"/>
</file>

<file path=xl/ctrlProps/ctrlProp144.xml><?xml version="1.0" encoding="utf-8"?>
<formControlPr xmlns="http://schemas.microsoft.com/office/spreadsheetml/2009/9/main" objectType="CheckBox" lockText="1" noThreeD="1"/>
</file>

<file path=xl/ctrlProps/ctrlProp145.xml><?xml version="1.0" encoding="utf-8"?>
<formControlPr xmlns="http://schemas.microsoft.com/office/spreadsheetml/2009/9/main" objectType="CheckBox" lockText="1" noThreeD="1"/>
</file>

<file path=xl/ctrlProps/ctrlProp146.xml><?xml version="1.0" encoding="utf-8"?>
<formControlPr xmlns="http://schemas.microsoft.com/office/spreadsheetml/2009/9/main" objectType="CheckBox" lockText="1" noThreeD="1"/>
</file>

<file path=xl/ctrlProps/ctrlProp147.xml><?xml version="1.0" encoding="utf-8"?>
<formControlPr xmlns="http://schemas.microsoft.com/office/spreadsheetml/2009/9/main" objectType="CheckBox" lockText="1" noThreeD="1"/>
</file>

<file path=xl/ctrlProps/ctrlProp148.xml><?xml version="1.0" encoding="utf-8"?>
<formControlPr xmlns="http://schemas.microsoft.com/office/spreadsheetml/2009/9/main" objectType="CheckBox" lockText="1" noThreeD="1"/>
</file>

<file path=xl/ctrlProps/ctrlProp149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50.xml><?xml version="1.0" encoding="utf-8"?>
<formControlPr xmlns="http://schemas.microsoft.com/office/spreadsheetml/2009/9/main" objectType="CheckBox" lockText="1" noThreeD="1"/>
</file>

<file path=xl/ctrlProps/ctrlProp151.xml><?xml version="1.0" encoding="utf-8"?>
<formControlPr xmlns="http://schemas.microsoft.com/office/spreadsheetml/2009/9/main" objectType="CheckBox" lockText="1" noThreeD="1"/>
</file>

<file path=xl/ctrlProps/ctrlProp152.xml><?xml version="1.0" encoding="utf-8"?>
<formControlPr xmlns="http://schemas.microsoft.com/office/spreadsheetml/2009/9/main" objectType="CheckBox" lockText="1" noThreeD="1"/>
</file>

<file path=xl/ctrlProps/ctrlProp153.xml><?xml version="1.0" encoding="utf-8"?>
<formControlPr xmlns="http://schemas.microsoft.com/office/spreadsheetml/2009/9/main" objectType="CheckBox" lockText="1" noThreeD="1"/>
</file>

<file path=xl/ctrlProps/ctrlProp154.xml><?xml version="1.0" encoding="utf-8"?>
<formControlPr xmlns="http://schemas.microsoft.com/office/spreadsheetml/2009/9/main" objectType="CheckBox" lockText="1" noThreeD="1"/>
</file>

<file path=xl/ctrlProps/ctrlProp155.xml><?xml version="1.0" encoding="utf-8"?>
<formControlPr xmlns="http://schemas.microsoft.com/office/spreadsheetml/2009/9/main" objectType="CheckBox" lockText="1" noThreeD="1"/>
</file>

<file path=xl/ctrlProps/ctrlProp156.xml><?xml version="1.0" encoding="utf-8"?>
<formControlPr xmlns="http://schemas.microsoft.com/office/spreadsheetml/2009/9/main" objectType="CheckBox" lockText="1" noThreeD="1"/>
</file>

<file path=xl/ctrlProps/ctrlProp157.xml><?xml version="1.0" encoding="utf-8"?>
<formControlPr xmlns="http://schemas.microsoft.com/office/spreadsheetml/2009/9/main" objectType="CheckBox" lockText="1" noThreeD="1"/>
</file>

<file path=xl/ctrlProps/ctrlProp158.xml><?xml version="1.0" encoding="utf-8"?>
<formControlPr xmlns="http://schemas.microsoft.com/office/spreadsheetml/2009/9/main" objectType="CheckBox" lockText="1" noThreeD="1"/>
</file>

<file path=xl/ctrlProps/ctrlProp159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60.xml><?xml version="1.0" encoding="utf-8"?>
<formControlPr xmlns="http://schemas.microsoft.com/office/spreadsheetml/2009/9/main" objectType="CheckBox" lockText="1" noThreeD="1"/>
</file>

<file path=xl/ctrlProps/ctrlProp161.xml><?xml version="1.0" encoding="utf-8"?>
<formControlPr xmlns="http://schemas.microsoft.com/office/spreadsheetml/2009/9/main" objectType="CheckBox" lockText="1" noThreeD="1"/>
</file>

<file path=xl/ctrlProps/ctrlProp162.xml><?xml version="1.0" encoding="utf-8"?>
<formControlPr xmlns="http://schemas.microsoft.com/office/spreadsheetml/2009/9/main" objectType="CheckBox" lockText="1" noThreeD="1"/>
</file>

<file path=xl/ctrlProps/ctrlProp163.xml><?xml version="1.0" encoding="utf-8"?>
<formControlPr xmlns="http://schemas.microsoft.com/office/spreadsheetml/2009/9/main" objectType="CheckBox" lockText="1" noThreeD="1"/>
</file>

<file path=xl/ctrlProps/ctrlProp164.xml><?xml version="1.0" encoding="utf-8"?>
<formControlPr xmlns="http://schemas.microsoft.com/office/spreadsheetml/2009/9/main" objectType="CheckBox" lockText="1" noThreeD="1"/>
</file>

<file path=xl/ctrlProps/ctrlProp165.xml><?xml version="1.0" encoding="utf-8"?>
<formControlPr xmlns="http://schemas.microsoft.com/office/spreadsheetml/2009/9/main" objectType="CheckBox" lockText="1" noThreeD="1"/>
</file>

<file path=xl/ctrlProps/ctrlProp166.xml><?xml version="1.0" encoding="utf-8"?>
<formControlPr xmlns="http://schemas.microsoft.com/office/spreadsheetml/2009/9/main" objectType="CheckBox" lockText="1" noThreeD="1"/>
</file>

<file path=xl/ctrlProps/ctrlProp167.xml><?xml version="1.0" encoding="utf-8"?>
<formControlPr xmlns="http://schemas.microsoft.com/office/spreadsheetml/2009/9/main" objectType="CheckBox" lockText="1" noThreeD="1"/>
</file>

<file path=xl/ctrlProps/ctrlProp168.xml><?xml version="1.0" encoding="utf-8"?>
<formControlPr xmlns="http://schemas.microsoft.com/office/spreadsheetml/2009/9/main" objectType="CheckBox" lockText="1" noThreeD="1"/>
</file>

<file path=xl/ctrlProps/ctrlProp169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70.xml><?xml version="1.0" encoding="utf-8"?>
<formControlPr xmlns="http://schemas.microsoft.com/office/spreadsheetml/2009/9/main" objectType="CheckBox" lockText="1" noThreeD="1"/>
</file>

<file path=xl/ctrlProps/ctrlProp171.xml><?xml version="1.0" encoding="utf-8"?>
<formControlPr xmlns="http://schemas.microsoft.com/office/spreadsheetml/2009/9/main" objectType="CheckBox" lockText="1" noThreeD="1"/>
</file>

<file path=xl/ctrlProps/ctrlProp172.xml><?xml version="1.0" encoding="utf-8"?>
<formControlPr xmlns="http://schemas.microsoft.com/office/spreadsheetml/2009/9/main" objectType="CheckBox" lockText="1"/>
</file>

<file path=xl/ctrlProps/ctrlProp173.xml><?xml version="1.0" encoding="utf-8"?>
<formControlPr xmlns="http://schemas.microsoft.com/office/spreadsheetml/2009/9/main" objectType="CheckBox" lockText="1"/>
</file>

<file path=xl/ctrlProps/ctrlProp174.xml><?xml version="1.0" encoding="utf-8"?>
<formControlPr xmlns="http://schemas.microsoft.com/office/spreadsheetml/2009/9/main" objectType="CheckBox" lockText="1"/>
</file>

<file path=xl/ctrlProps/ctrlProp175.xml><?xml version="1.0" encoding="utf-8"?>
<formControlPr xmlns="http://schemas.microsoft.com/office/spreadsheetml/2009/9/main" objectType="CheckBox" lockText="1"/>
</file>

<file path=xl/ctrlProps/ctrlProp176.xml><?xml version="1.0" encoding="utf-8"?>
<formControlPr xmlns="http://schemas.microsoft.com/office/spreadsheetml/2009/9/main" objectType="CheckBox" lockText="1"/>
</file>

<file path=xl/ctrlProps/ctrlProp177.xml><?xml version="1.0" encoding="utf-8"?>
<formControlPr xmlns="http://schemas.microsoft.com/office/spreadsheetml/2009/9/main" objectType="CheckBox" lockText="1" noThreeD="1"/>
</file>

<file path=xl/ctrlProps/ctrlProp178.xml><?xml version="1.0" encoding="utf-8"?>
<formControlPr xmlns="http://schemas.microsoft.com/office/spreadsheetml/2009/9/main" objectType="CheckBox" lockText="1" noThreeD="1"/>
</file>

<file path=xl/ctrlProps/ctrlProp179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80.xml><?xml version="1.0" encoding="utf-8"?>
<formControlPr xmlns="http://schemas.microsoft.com/office/spreadsheetml/2009/9/main" objectType="CheckBox" lockText="1" noThreeD="1"/>
</file>

<file path=xl/ctrlProps/ctrlProp181.xml><?xml version="1.0" encoding="utf-8"?>
<formControlPr xmlns="http://schemas.microsoft.com/office/spreadsheetml/2009/9/main" objectType="CheckBox" lockText="1" noThreeD="1"/>
</file>

<file path=xl/ctrlProps/ctrlProp182.xml><?xml version="1.0" encoding="utf-8"?>
<formControlPr xmlns="http://schemas.microsoft.com/office/spreadsheetml/2009/9/main" objectType="CheckBox" lockText="1" noThreeD="1"/>
</file>

<file path=xl/ctrlProps/ctrlProp183.xml><?xml version="1.0" encoding="utf-8"?>
<formControlPr xmlns="http://schemas.microsoft.com/office/spreadsheetml/2009/9/main" objectType="CheckBox" lockText="1" noThreeD="1"/>
</file>

<file path=xl/ctrlProps/ctrlProp184.xml><?xml version="1.0" encoding="utf-8"?>
<formControlPr xmlns="http://schemas.microsoft.com/office/spreadsheetml/2009/9/main" objectType="CheckBox" lockText="1" noThreeD="1"/>
</file>

<file path=xl/ctrlProps/ctrlProp185.xml><?xml version="1.0" encoding="utf-8"?>
<formControlPr xmlns="http://schemas.microsoft.com/office/spreadsheetml/2009/9/main" objectType="CheckBox" lockText="1" noThreeD="1"/>
</file>

<file path=xl/ctrlProps/ctrlProp186.xml><?xml version="1.0" encoding="utf-8"?>
<formControlPr xmlns="http://schemas.microsoft.com/office/spreadsheetml/2009/9/main" objectType="CheckBox" lockText="1" noThreeD="1"/>
</file>

<file path=xl/ctrlProps/ctrlProp187.xml><?xml version="1.0" encoding="utf-8"?>
<formControlPr xmlns="http://schemas.microsoft.com/office/spreadsheetml/2009/9/main" objectType="CheckBox" lockText="1" noThreeD="1"/>
</file>

<file path=xl/ctrlProps/ctrlProp188.xml><?xml version="1.0" encoding="utf-8"?>
<formControlPr xmlns="http://schemas.microsoft.com/office/spreadsheetml/2009/9/main" objectType="CheckBox" lockText="1" noThreeD="1"/>
</file>

<file path=xl/ctrlProps/ctrlProp189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190.xml><?xml version="1.0" encoding="utf-8"?>
<formControlPr xmlns="http://schemas.microsoft.com/office/spreadsheetml/2009/9/main" objectType="CheckBox" lockText="1" noThreeD="1"/>
</file>

<file path=xl/ctrlProps/ctrlProp191.xml><?xml version="1.0" encoding="utf-8"?>
<formControlPr xmlns="http://schemas.microsoft.com/office/spreadsheetml/2009/9/main" objectType="CheckBox" lockText="1" noThreeD="1"/>
</file>

<file path=xl/ctrlProps/ctrlProp192.xml><?xml version="1.0" encoding="utf-8"?>
<formControlPr xmlns="http://schemas.microsoft.com/office/spreadsheetml/2009/9/main" objectType="CheckBox" lockText="1" noThreeD="1"/>
</file>

<file path=xl/ctrlProps/ctrlProp193.xml><?xml version="1.0" encoding="utf-8"?>
<formControlPr xmlns="http://schemas.microsoft.com/office/spreadsheetml/2009/9/main" objectType="CheckBox" lockText="1" noThreeD="1"/>
</file>

<file path=xl/ctrlProps/ctrlProp194.xml><?xml version="1.0" encoding="utf-8"?>
<formControlPr xmlns="http://schemas.microsoft.com/office/spreadsheetml/2009/9/main" objectType="CheckBox" lockText="1" noThreeD="1"/>
</file>

<file path=xl/ctrlProps/ctrlProp195.xml><?xml version="1.0" encoding="utf-8"?>
<formControlPr xmlns="http://schemas.microsoft.com/office/spreadsheetml/2009/9/main" objectType="CheckBox" lockText="1" noThreeD="1"/>
</file>

<file path=xl/ctrlProps/ctrlProp196.xml><?xml version="1.0" encoding="utf-8"?>
<formControlPr xmlns="http://schemas.microsoft.com/office/spreadsheetml/2009/9/main" objectType="CheckBox" lockText="1" noThreeD="1"/>
</file>

<file path=xl/ctrlProps/ctrlProp197.xml><?xml version="1.0" encoding="utf-8"?>
<formControlPr xmlns="http://schemas.microsoft.com/office/spreadsheetml/2009/9/main" objectType="CheckBox" lockText="1" noThreeD="1"/>
</file>

<file path=xl/ctrlProps/ctrlProp198.xml><?xml version="1.0" encoding="utf-8"?>
<formControlPr xmlns="http://schemas.microsoft.com/office/spreadsheetml/2009/9/main" objectType="CheckBox" lockText="1" noThreeD="1"/>
</file>

<file path=xl/ctrlProps/ctrlProp19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00.xml><?xml version="1.0" encoding="utf-8"?>
<formControlPr xmlns="http://schemas.microsoft.com/office/spreadsheetml/2009/9/main" objectType="CheckBox" lockText="1" noThreeD="1"/>
</file>

<file path=xl/ctrlProps/ctrlProp201.xml><?xml version="1.0" encoding="utf-8"?>
<formControlPr xmlns="http://schemas.microsoft.com/office/spreadsheetml/2009/9/main" objectType="CheckBox" lockText="1" noThreeD="1"/>
</file>

<file path=xl/ctrlProps/ctrlProp202.xml><?xml version="1.0" encoding="utf-8"?>
<formControlPr xmlns="http://schemas.microsoft.com/office/spreadsheetml/2009/9/main" objectType="CheckBox" lockText="1" noThreeD="1"/>
</file>

<file path=xl/ctrlProps/ctrlProp203.xml><?xml version="1.0" encoding="utf-8"?>
<formControlPr xmlns="http://schemas.microsoft.com/office/spreadsheetml/2009/9/main" objectType="CheckBox" lockText="1" noThreeD="1"/>
</file>

<file path=xl/ctrlProps/ctrlProp204.xml><?xml version="1.0" encoding="utf-8"?>
<formControlPr xmlns="http://schemas.microsoft.com/office/spreadsheetml/2009/9/main" objectType="CheckBox" lockText="1" noThreeD="1"/>
</file>

<file path=xl/ctrlProps/ctrlProp205.xml><?xml version="1.0" encoding="utf-8"?>
<formControlPr xmlns="http://schemas.microsoft.com/office/spreadsheetml/2009/9/main" objectType="CheckBox" lockText="1" noThreeD="1"/>
</file>

<file path=xl/ctrlProps/ctrlProp206.xml><?xml version="1.0" encoding="utf-8"?>
<formControlPr xmlns="http://schemas.microsoft.com/office/spreadsheetml/2009/9/main" objectType="CheckBox" lockText="1" noThreeD="1"/>
</file>

<file path=xl/ctrlProps/ctrlProp207.xml><?xml version="1.0" encoding="utf-8"?>
<formControlPr xmlns="http://schemas.microsoft.com/office/spreadsheetml/2009/9/main" objectType="CheckBox" lockText="1" noThreeD="1"/>
</file>

<file path=xl/ctrlProps/ctrlProp208.xml><?xml version="1.0" encoding="utf-8"?>
<formControlPr xmlns="http://schemas.microsoft.com/office/spreadsheetml/2009/9/main" objectType="CheckBox" lockText="1" noThreeD="1"/>
</file>

<file path=xl/ctrlProps/ctrlProp209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10.xml><?xml version="1.0" encoding="utf-8"?>
<formControlPr xmlns="http://schemas.microsoft.com/office/spreadsheetml/2009/9/main" objectType="CheckBox" lockText="1" noThreeD="1"/>
</file>

<file path=xl/ctrlProps/ctrlProp211.xml><?xml version="1.0" encoding="utf-8"?>
<formControlPr xmlns="http://schemas.microsoft.com/office/spreadsheetml/2009/9/main" objectType="CheckBox" lockText="1" noThreeD="1"/>
</file>

<file path=xl/ctrlProps/ctrlProp212.xml><?xml version="1.0" encoding="utf-8"?>
<formControlPr xmlns="http://schemas.microsoft.com/office/spreadsheetml/2009/9/main" objectType="CheckBox" lockText="1" noThreeD="1"/>
</file>

<file path=xl/ctrlProps/ctrlProp213.xml><?xml version="1.0" encoding="utf-8"?>
<formControlPr xmlns="http://schemas.microsoft.com/office/spreadsheetml/2009/9/main" objectType="CheckBox" lockText="1" noThreeD="1"/>
</file>

<file path=xl/ctrlProps/ctrlProp214.xml><?xml version="1.0" encoding="utf-8"?>
<formControlPr xmlns="http://schemas.microsoft.com/office/spreadsheetml/2009/9/main" objectType="CheckBox" lockText="1" noThreeD="1"/>
</file>

<file path=xl/ctrlProps/ctrlProp215.xml><?xml version="1.0" encoding="utf-8"?>
<formControlPr xmlns="http://schemas.microsoft.com/office/spreadsheetml/2009/9/main" objectType="CheckBox" lockText="1" noThreeD="1"/>
</file>

<file path=xl/ctrlProps/ctrlProp216.xml><?xml version="1.0" encoding="utf-8"?>
<formControlPr xmlns="http://schemas.microsoft.com/office/spreadsheetml/2009/9/main" objectType="CheckBox" lockText="1" noThreeD="1"/>
</file>

<file path=xl/ctrlProps/ctrlProp217.xml><?xml version="1.0" encoding="utf-8"?>
<formControlPr xmlns="http://schemas.microsoft.com/office/spreadsheetml/2009/9/main" objectType="CheckBox" lockText="1" noThreeD="1"/>
</file>

<file path=xl/ctrlProps/ctrlProp218.xml><?xml version="1.0" encoding="utf-8"?>
<formControlPr xmlns="http://schemas.microsoft.com/office/spreadsheetml/2009/9/main" objectType="CheckBox" lockText="1" noThreeD="1"/>
</file>

<file path=xl/ctrlProps/ctrlProp219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20.xml><?xml version="1.0" encoding="utf-8"?>
<formControlPr xmlns="http://schemas.microsoft.com/office/spreadsheetml/2009/9/main" objectType="CheckBox" lockText="1" noThreeD="1"/>
</file>

<file path=xl/ctrlProps/ctrlProp221.xml><?xml version="1.0" encoding="utf-8"?>
<formControlPr xmlns="http://schemas.microsoft.com/office/spreadsheetml/2009/9/main" objectType="CheckBox" lockText="1" noThreeD="1"/>
</file>

<file path=xl/ctrlProps/ctrlProp222.xml><?xml version="1.0" encoding="utf-8"?>
<formControlPr xmlns="http://schemas.microsoft.com/office/spreadsheetml/2009/9/main" objectType="CheckBox" lockText="1" noThreeD="1"/>
</file>

<file path=xl/ctrlProps/ctrlProp223.xml><?xml version="1.0" encoding="utf-8"?>
<formControlPr xmlns="http://schemas.microsoft.com/office/spreadsheetml/2009/9/main" objectType="CheckBox" lockText="1" noThreeD="1"/>
</file>

<file path=xl/ctrlProps/ctrlProp224.xml><?xml version="1.0" encoding="utf-8"?>
<formControlPr xmlns="http://schemas.microsoft.com/office/spreadsheetml/2009/9/main" objectType="CheckBox" lockText="1" noThreeD="1"/>
</file>

<file path=xl/ctrlProps/ctrlProp225.xml><?xml version="1.0" encoding="utf-8"?>
<formControlPr xmlns="http://schemas.microsoft.com/office/spreadsheetml/2009/9/main" objectType="CheckBox" lockText="1" noThreeD="1"/>
</file>

<file path=xl/ctrlProps/ctrlProp226.xml><?xml version="1.0" encoding="utf-8"?>
<formControlPr xmlns="http://schemas.microsoft.com/office/spreadsheetml/2009/9/main" objectType="CheckBox" lockText="1" noThreeD="1"/>
</file>

<file path=xl/ctrlProps/ctrlProp227.xml><?xml version="1.0" encoding="utf-8"?>
<formControlPr xmlns="http://schemas.microsoft.com/office/spreadsheetml/2009/9/main" objectType="CheckBox" lockText="1" noThreeD="1"/>
</file>

<file path=xl/ctrlProps/ctrlProp228.xml><?xml version="1.0" encoding="utf-8"?>
<formControlPr xmlns="http://schemas.microsoft.com/office/spreadsheetml/2009/9/main" objectType="CheckBox" lockText="1" noThreeD="1"/>
</file>

<file path=xl/ctrlProps/ctrlProp229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30.xml><?xml version="1.0" encoding="utf-8"?>
<formControlPr xmlns="http://schemas.microsoft.com/office/spreadsheetml/2009/9/main" objectType="CheckBox" lockText="1" noThreeD="1"/>
</file>

<file path=xl/ctrlProps/ctrlProp231.xml><?xml version="1.0" encoding="utf-8"?>
<formControlPr xmlns="http://schemas.microsoft.com/office/spreadsheetml/2009/9/main" objectType="CheckBox" checked="Checked" lockText="1" noThreeD="1"/>
</file>

<file path=xl/ctrlProps/ctrlProp232.xml><?xml version="1.0" encoding="utf-8"?>
<formControlPr xmlns="http://schemas.microsoft.com/office/spreadsheetml/2009/9/main" objectType="CheckBox" lockText="1" noThreeD="1"/>
</file>

<file path=xl/ctrlProps/ctrlProp233.xml><?xml version="1.0" encoding="utf-8"?>
<formControlPr xmlns="http://schemas.microsoft.com/office/spreadsheetml/2009/9/main" objectType="CheckBox" lockText="1" noThreeD="1"/>
</file>

<file path=xl/ctrlProps/ctrlProp234.xml><?xml version="1.0" encoding="utf-8"?>
<formControlPr xmlns="http://schemas.microsoft.com/office/spreadsheetml/2009/9/main" objectType="CheckBox" lockText="1" noThreeD="1"/>
</file>

<file path=xl/ctrlProps/ctrlProp235.xml><?xml version="1.0" encoding="utf-8"?>
<formControlPr xmlns="http://schemas.microsoft.com/office/spreadsheetml/2009/9/main" objectType="CheckBox" lockText="1" noThreeD="1"/>
</file>

<file path=xl/ctrlProps/ctrlProp236.xml><?xml version="1.0" encoding="utf-8"?>
<formControlPr xmlns="http://schemas.microsoft.com/office/spreadsheetml/2009/9/main" objectType="CheckBox" lockText="1" noThreeD="1"/>
</file>

<file path=xl/ctrlProps/ctrlProp237.xml><?xml version="1.0" encoding="utf-8"?>
<formControlPr xmlns="http://schemas.microsoft.com/office/spreadsheetml/2009/9/main" objectType="CheckBox" lockText="1" noThreeD="1"/>
</file>

<file path=xl/ctrlProps/ctrlProp238.xml><?xml version="1.0" encoding="utf-8"?>
<formControlPr xmlns="http://schemas.microsoft.com/office/spreadsheetml/2009/9/main" objectType="CheckBox" lockText="1" noThreeD="1"/>
</file>

<file path=xl/ctrlProps/ctrlProp239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40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checked="Checked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checked="Checked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Relationship Id="rId4" Type="http://schemas.openxmlformats.org/officeDocument/2006/relationships/chart" Target="../charts/chart7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image" Target="../media/image1.emf"/><Relationship Id="rId4" Type="http://schemas.openxmlformats.org/officeDocument/2006/relationships/chart" Target="../charts/chart11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0</xdr:row>
      <xdr:rowOff>57150</xdr:rowOff>
    </xdr:from>
    <xdr:to>
      <xdr:col>14</xdr:col>
      <xdr:colOff>123825</xdr:colOff>
      <xdr:row>35</xdr:row>
      <xdr:rowOff>114300</xdr:rowOff>
    </xdr:to>
    <xdr:sp macro="" textlink="">
      <xdr:nvSpPr>
        <xdr:cNvPr id="1036" name="Rectangle 6"/>
        <xdr:cNvSpPr>
          <a:spLocks noChangeArrowheads="1"/>
        </xdr:cNvSpPr>
      </xdr:nvSpPr>
      <xdr:spPr bwMode="auto">
        <a:xfrm>
          <a:off x="161925" y="57150"/>
          <a:ext cx="6162675" cy="9115425"/>
        </a:xfrm>
        <a:prstGeom prst="rect">
          <a:avLst/>
        </a:prstGeom>
        <a:noFill/>
        <a:ln w="38160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0.11016</cdr:x>
      <cdr:y>0.01847</cdr:y>
    </cdr:from>
    <cdr:to>
      <cdr:x>0.18169</cdr:x>
      <cdr:y>0.0948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733425" y="66675"/>
          <a:ext cx="476250" cy="27556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100"/>
            <a:t>MJ</a:t>
          </a:r>
          <a:endParaRPr lang="th-TH" sz="1100"/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171450</xdr:colOff>
      <xdr:row>0</xdr:row>
      <xdr:rowOff>304800</xdr:rowOff>
    </xdr:from>
    <xdr:to>
      <xdr:col>12</xdr:col>
      <xdr:colOff>685800</xdr:colOff>
      <xdr:row>11</xdr:row>
      <xdr:rowOff>28575</xdr:rowOff>
    </xdr:to>
    <xdr:graphicFrame macro="">
      <xdr:nvGraphicFramePr>
        <xdr:cNvPr id="22661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781050</xdr:colOff>
      <xdr:row>1</xdr:row>
      <xdr:rowOff>95249</xdr:rowOff>
    </xdr:from>
    <xdr:to>
      <xdr:col>5</xdr:col>
      <xdr:colOff>542954</xdr:colOff>
      <xdr:row>2</xdr:row>
      <xdr:rowOff>85725</xdr:rowOff>
    </xdr:to>
    <xdr:sp macro="" textlink="">
      <xdr:nvSpPr>
        <xdr:cNvPr id="9" name="TextBox 1"/>
        <xdr:cNvSpPr txBox="1"/>
      </xdr:nvSpPr>
      <xdr:spPr>
        <a:xfrm>
          <a:off x="1971675" y="447674"/>
          <a:ext cx="562004" cy="295276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sz="1100"/>
            <a:t>kWh</a:t>
          </a:r>
          <a:endParaRPr lang="th-TH" sz="1100"/>
        </a:p>
      </xdr:txBody>
    </xdr:sp>
    <xdr:clientData/>
  </xdr:twoCellAnchor>
  <xdr:twoCellAnchor>
    <xdr:from>
      <xdr:col>11</xdr:col>
      <xdr:colOff>219075</xdr:colOff>
      <xdr:row>7</xdr:row>
      <xdr:rowOff>180975</xdr:rowOff>
    </xdr:from>
    <xdr:to>
      <xdr:col>12</xdr:col>
      <xdr:colOff>419129</xdr:colOff>
      <xdr:row>8</xdr:row>
      <xdr:rowOff>180975</xdr:rowOff>
    </xdr:to>
    <xdr:sp macro="" textlink="">
      <xdr:nvSpPr>
        <xdr:cNvPr id="10" name="TextBox 1"/>
        <xdr:cNvSpPr txBox="1"/>
      </xdr:nvSpPr>
      <xdr:spPr>
        <a:xfrm>
          <a:off x="6419850" y="2409825"/>
          <a:ext cx="562004" cy="304800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th-TH" sz="1100"/>
            <a:t>ระบบ</a:t>
          </a:r>
        </a:p>
      </xdr:txBody>
    </xdr:sp>
    <xdr:clientData/>
  </xdr:twoCellAnchor>
  <xdr:twoCellAnchor>
    <xdr:from>
      <xdr:col>2</xdr:col>
      <xdr:colOff>180975</xdr:colOff>
      <xdr:row>14</xdr:row>
      <xdr:rowOff>190500</xdr:rowOff>
    </xdr:from>
    <xdr:to>
      <xdr:col>12</xdr:col>
      <xdr:colOff>600075</xdr:colOff>
      <xdr:row>22</xdr:row>
      <xdr:rowOff>104775</xdr:rowOff>
    </xdr:to>
    <xdr:graphicFrame macro="">
      <xdr:nvGraphicFramePr>
        <xdr:cNvPr id="22664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174625</xdr:colOff>
      <xdr:row>20</xdr:row>
      <xdr:rowOff>168275</xdr:rowOff>
    </xdr:from>
    <xdr:to>
      <xdr:col>12</xdr:col>
      <xdr:colOff>371504</xdr:colOff>
      <xdr:row>21</xdr:row>
      <xdr:rowOff>120650</xdr:rowOff>
    </xdr:to>
    <xdr:sp macro="" textlink="">
      <xdr:nvSpPr>
        <xdr:cNvPr id="12" name="TextBox 1"/>
        <xdr:cNvSpPr txBox="1"/>
      </xdr:nvSpPr>
      <xdr:spPr>
        <a:xfrm>
          <a:off x="6365875" y="6581775"/>
          <a:ext cx="562004" cy="301625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th-TH" sz="1100"/>
            <a:t>ระบบ</a:t>
          </a:r>
        </a:p>
      </xdr:txBody>
    </xdr:sp>
    <xdr:clientData/>
  </xdr:twoCellAnchor>
  <xdr:twoCellAnchor>
    <xdr:from>
      <xdr:col>4</xdr:col>
      <xdr:colOff>371475</xdr:colOff>
      <xdr:row>14</xdr:row>
      <xdr:rowOff>215900</xdr:rowOff>
    </xdr:from>
    <xdr:to>
      <xdr:col>5</xdr:col>
      <xdr:colOff>114329</xdr:colOff>
      <xdr:row>15</xdr:row>
      <xdr:rowOff>129517</xdr:rowOff>
    </xdr:to>
    <xdr:sp macro="" textlink="">
      <xdr:nvSpPr>
        <xdr:cNvPr id="13" name="TextBox 1"/>
        <xdr:cNvSpPr txBox="1"/>
      </xdr:nvSpPr>
      <xdr:spPr>
        <a:xfrm>
          <a:off x="1562100" y="4581525"/>
          <a:ext cx="536604" cy="262867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US" sz="1100"/>
            <a:t>MJ</a:t>
          </a:r>
          <a:endParaRPr lang="th-TH" sz="1100"/>
        </a:p>
      </xdr:txBody>
    </xdr:sp>
    <xdr:clientData/>
  </xdr:twoCellAnchor>
  <xdr:twoCellAnchor>
    <xdr:from>
      <xdr:col>1</xdr:col>
      <xdr:colOff>333375</xdr:colOff>
      <xdr:row>26</xdr:row>
      <xdr:rowOff>28575</xdr:rowOff>
    </xdr:from>
    <xdr:to>
      <xdr:col>7</xdr:col>
      <xdr:colOff>123825</xdr:colOff>
      <xdr:row>33</xdr:row>
      <xdr:rowOff>19050</xdr:rowOff>
    </xdr:to>
    <xdr:graphicFrame macro="">
      <xdr:nvGraphicFramePr>
        <xdr:cNvPr id="22667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428625</xdr:colOff>
      <xdr:row>26</xdr:row>
      <xdr:rowOff>28575</xdr:rowOff>
    </xdr:from>
    <xdr:to>
      <xdr:col>12</xdr:col>
      <xdr:colOff>762000</xdr:colOff>
      <xdr:row>33</xdr:row>
      <xdr:rowOff>19050</xdr:rowOff>
    </xdr:to>
    <xdr:graphicFrame macro="">
      <xdr:nvGraphicFramePr>
        <xdr:cNvPr id="22668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620299</xdr:colOff>
      <xdr:row>2</xdr:row>
      <xdr:rowOff>139557</xdr:rowOff>
    </xdr:from>
    <xdr:to>
      <xdr:col>11</xdr:col>
      <xdr:colOff>132628</xdr:colOff>
      <xdr:row>4</xdr:row>
      <xdr:rowOff>171307</xdr:rowOff>
    </xdr:to>
    <xdr:sp macro="" textlink="">
      <xdr:nvSpPr>
        <xdr:cNvPr id="11" name="TextBox 10"/>
        <xdr:cNvSpPr txBox="1"/>
      </xdr:nvSpPr>
      <xdr:spPr>
        <a:xfrm>
          <a:off x="2596381" y="793512"/>
          <a:ext cx="3720389" cy="68570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h-TH" sz="1400" b="1">
              <a:ln>
                <a:noFill/>
              </a:ln>
              <a:solidFill>
                <a:schemeClr val="bg1">
                  <a:lumMod val="85000"/>
                </a:schemeClr>
              </a:solidFill>
              <a:latin typeface="Cordia New" pitchFamily="34" charset="-34"/>
              <a:cs typeface="Cordia New" pitchFamily="34" charset="-34"/>
            </a:rPr>
            <a:t>(ใส่กราฟแท่งเปรียบเทียบสัดส่วนพลังงานไฟฟ้า 2 ปี)</a:t>
          </a:r>
          <a:br>
            <a:rPr lang="th-TH" sz="1400" b="1">
              <a:ln>
                <a:noFill/>
              </a:ln>
              <a:solidFill>
                <a:schemeClr val="bg1">
                  <a:lumMod val="85000"/>
                </a:schemeClr>
              </a:solidFill>
              <a:latin typeface="Cordia New" pitchFamily="34" charset="-34"/>
              <a:cs typeface="Cordia New" pitchFamily="34" charset="-34"/>
            </a:rPr>
          </a:br>
          <a:endParaRPr lang="th-TH" sz="1400" b="1">
            <a:ln>
              <a:noFill/>
            </a:ln>
            <a:solidFill>
              <a:schemeClr val="bg1">
                <a:lumMod val="85000"/>
              </a:schemeClr>
            </a:solidFill>
            <a:latin typeface="Cordia New" pitchFamily="34" charset="-34"/>
            <a:cs typeface="Cordia New" pitchFamily="34" charset="-34"/>
          </a:endParaRPr>
        </a:p>
      </xdr:txBody>
    </xdr:sp>
    <xdr:clientData/>
  </xdr:twoCellAnchor>
  <xdr:twoCellAnchor>
    <xdr:from>
      <xdr:col>5</xdr:col>
      <xdr:colOff>199029</xdr:colOff>
      <xdr:row>16</xdr:row>
      <xdr:rowOff>156379</xdr:rowOff>
    </xdr:from>
    <xdr:to>
      <xdr:col>10</xdr:col>
      <xdr:colOff>479045</xdr:colOff>
      <xdr:row>18</xdr:row>
      <xdr:rowOff>131263</xdr:rowOff>
    </xdr:to>
    <xdr:sp macro="" textlink="">
      <xdr:nvSpPr>
        <xdr:cNvPr id="14" name="TextBox 13"/>
        <xdr:cNvSpPr txBox="1"/>
      </xdr:nvSpPr>
      <xdr:spPr>
        <a:xfrm>
          <a:off x="2175111" y="4862013"/>
          <a:ext cx="3720389" cy="68570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h-TH" sz="1400" b="1">
              <a:ln>
                <a:noFill/>
              </a:ln>
              <a:solidFill>
                <a:schemeClr val="bg1">
                  <a:lumMod val="85000"/>
                </a:schemeClr>
              </a:solidFill>
              <a:latin typeface="Cordia New" pitchFamily="34" charset="-34"/>
              <a:cs typeface="Cordia New" pitchFamily="34" charset="-34"/>
            </a:rPr>
            <a:t>(ใส่กราฟแท่งเปรียบเทียบสัดส่วนพลังงานความร้อน 2 ปี)</a:t>
          </a:r>
          <a:br>
            <a:rPr lang="th-TH" sz="1400" b="1">
              <a:ln>
                <a:noFill/>
              </a:ln>
              <a:solidFill>
                <a:schemeClr val="bg1">
                  <a:lumMod val="85000"/>
                </a:schemeClr>
              </a:solidFill>
              <a:latin typeface="Cordia New" pitchFamily="34" charset="-34"/>
              <a:cs typeface="Cordia New" pitchFamily="34" charset="-34"/>
            </a:rPr>
          </a:br>
          <a:endParaRPr lang="th-TH" sz="1400" b="1">
            <a:ln>
              <a:noFill/>
            </a:ln>
            <a:solidFill>
              <a:schemeClr val="bg1">
                <a:lumMod val="85000"/>
              </a:schemeClr>
            </a:solidFill>
            <a:latin typeface="Cordia New" pitchFamily="34" charset="-34"/>
            <a:cs typeface="Cordia New" pitchFamily="34" charset="-34"/>
          </a:endParaRPr>
        </a:p>
      </xdr:txBody>
    </xdr:sp>
    <xdr:clientData/>
  </xdr:twoCellAnchor>
  <xdr:twoCellAnchor>
    <xdr:from>
      <xdr:col>1</xdr:col>
      <xdr:colOff>483359</xdr:colOff>
      <xdr:row>26</xdr:row>
      <xdr:rowOff>227463</xdr:rowOff>
    </xdr:from>
    <xdr:to>
      <xdr:col>6</xdr:col>
      <xdr:colOff>0</xdr:colOff>
      <xdr:row>29</xdr:row>
      <xdr:rowOff>17534</xdr:rowOff>
    </xdr:to>
    <xdr:sp macro="" textlink="">
      <xdr:nvSpPr>
        <xdr:cNvPr id="15" name="TextBox 14"/>
        <xdr:cNvSpPr txBox="1"/>
      </xdr:nvSpPr>
      <xdr:spPr>
        <a:xfrm>
          <a:off x="568658" y="8430336"/>
          <a:ext cx="2317275" cy="68570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h-TH" sz="1400" b="1">
              <a:ln>
                <a:noFill/>
              </a:ln>
              <a:solidFill>
                <a:schemeClr val="bg1">
                  <a:lumMod val="85000"/>
                </a:schemeClr>
              </a:solidFill>
              <a:latin typeface="Cordia New" pitchFamily="34" charset="-34"/>
              <a:cs typeface="Cordia New" pitchFamily="34" charset="-34"/>
            </a:rPr>
            <a:t>(ใส่กราฟวงกลมสัดส่วนการใช้พลังงานไฟฟ้า-ความร้อน ปี 25</a:t>
          </a:r>
          <a:r>
            <a:rPr lang="en-US" sz="1400" b="1">
              <a:ln>
                <a:noFill/>
              </a:ln>
              <a:solidFill>
                <a:schemeClr val="bg1">
                  <a:lumMod val="85000"/>
                </a:schemeClr>
              </a:solidFill>
              <a:latin typeface="Cordia New" pitchFamily="34" charset="-34"/>
              <a:cs typeface="Cordia New" pitchFamily="34" charset="-34"/>
            </a:rPr>
            <a:t>60</a:t>
          </a:r>
          <a:r>
            <a:rPr lang="th-TH" sz="1400" b="1">
              <a:ln>
                <a:noFill/>
              </a:ln>
              <a:solidFill>
                <a:schemeClr val="bg1">
                  <a:lumMod val="85000"/>
                </a:schemeClr>
              </a:solidFill>
              <a:latin typeface="Cordia New" pitchFamily="34" charset="-34"/>
              <a:cs typeface="Cordia New" pitchFamily="34" charset="-34"/>
            </a:rPr>
            <a:t>)</a:t>
          </a:r>
          <a:br>
            <a:rPr lang="th-TH" sz="1400" b="1">
              <a:ln>
                <a:noFill/>
              </a:ln>
              <a:solidFill>
                <a:schemeClr val="bg1">
                  <a:lumMod val="85000"/>
                </a:schemeClr>
              </a:solidFill>
              <a:latin typeface="Cordia New" pitchFamily="34" charset="-34"/>
              <a:cs typeface="Cordia New" pitchFamily="34" charset="-34"/>
            </a:rPr>
          </a:br>
          <a:endParaRPr lang="th-TH" sz="1400" b="1">
            <a:ln>
              <a:noFill/>
            </a:ln>
            <a:solidFill>
              <a:schemeClr val="bg1">
                <a:lumMod val="85000"/>
              </a:schemeClr>
            </a:solidFill>
            <a:latin typeface="Cordia New" pitchFamily="34" charset="-34"/>
            <a:cs typeface="Cordia New" pitchFamily="34" charset="-34"/>
          </a:endParaRPr>
        </a:p>
      </xdr:txBody>
    </xdr:sp>
    <xdr:clientData/>
  </xdr:twoCellAnchor>
  <xdr:twoCellAnchor>
    <xdr:from>
      <xdr:col>8</xdr:col>
      <xdr:colOff>56866</xdr:colOff>
      <xdr:row>26</xdr:row>
      <xdr:rowOff>255896</xdr:rowOff>
    </xdr:from>
    <xdr:to>
      <xdr:col>12</xdr:col>
      <xdr:colOff>184813</xdr:colOff>
      <xdr:row>29</xdr:row>
      <xdr:rowOff>45967</xdr:rowOff>
    </xdr:to>
    <xdr:sp macro="" textlink="">
      <xdr:nvSpPr>
        <xdr:cNvPr id="16" name="TextBox 15"/>
        <xdr:cNvSpPr txBox="1"/>
      </xdr:nvSpPr>
      <xdr:spPr>
        <a:xfrm>
          <a:off x="4407090" y="8458769"/>
          <a:ext cx="2317275" cy="68570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h-TH" sz="1400" b="1">
              <a:ln>
                <a:noFill/>
              </a:ln>
              <a:solidFill>
                <a:schemeClr val="bg1">
                  <a:lumMod val="85000"/>
                </a:schemeClr>
              </a:solidFill>
              <a:latin typeface="Cordia New" pitchFamily="34" charset="-34"/>
              <a:cs typeface="Cordia New" pitchFamily="34" charset="-34"/>
            </a:rPr>
            <a:t>(ใส่กราฟวงกลมสัดส่วนการใช้พลังงานไฟฟ้า-ความร้อน ปี 25</a:t>
          </a:r>
          <a:r>
            <a:rPr lang="en-US" sz="1400" b="1">
              <a:ln>
                <a:noFill/>
              </a:ln>
              <a:solidFill>
                <a:schemeClr val="bg1">
                  <a:lumMod val="85000"/>
                </a:schemeClr>
              </a:solidFill>
              <a:latin typeface="Cordia New" pitchFamily="34" charset="-34"/>
              <a:cs typeface="Cordia New" pitchFamily="34" charset="-34"/>
            </a:rPr>
            <a:t>61</a:t>
          </a:r>
          <a:r>
            <a:rPr lang="th-TH" sz="1400" b="1">
              <a:ln>
                <a:noFill/>
              </a:ln>
              <a:solidFill>
                <a:schemeClr val="bg1">
                  <a:lumMod val="85000"/>
                </a:schemeClr>
              </a:solidFill>
              <a:latin typeface="Cordia New" pitchFamily="34" charset="-34"/>
              <a:cs typeface="Cordia New" pitchFamily="34" charset="-34"/>
            </a:rPr>
            <a:t>)</a:t>
          </a:r>
          <a:br>
            <a:rPr lang="th-TH" sz="1400" b="1">
              <a:ln>
                <a:noFill/>
              </a:ln>
              <a:solidFill>
                <a:schemeClr val="bg1">
                  <a:lumMod val="85000"/>
                </a:schemeClr>
              </a:solidFill>
              <a:latin typeface="Cordia New" pitchFamily="34" charset="-34"/>
              <a:cs typeface="Cordia New" pitchFamily="34" charset="-34"/>
            </a:rPr>
          </a:br>
          <a:endParaRPr lang="th-TH" sz="1400" b="1">
            <a:ln>
              <a:noFill/>
            </a:ln>
            <a:solidFill>
              <a:schemeClr val="bg1">
                <a:lumMod val="85000"/>
              </a:schemeClr>
            </a:solidFill>
            <a:latin typeface="Cordia New" pitchFamily="34" charset="-34"/>
            <a:cs typeface="Cordia New" pitchFamily="34" charset="-34"/>
          </a:endParaRP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190500</xdr:colOff>
      <xdr:row>4</xdr:row>
      <xdr:rowOff>285750</xdr:rowOff>
    </xdr:from>
    <xdr:to>
      <xdr:col>12</xdr:col>
      <xdr:colOff>1009650</xdr:colOff>
      <xdr:row>15</xdr:row>
      <xdr:rowOff>95250</xdr:rowOff>
    </xdr:to>
    <xdr:graphicFrame macro="">
      <xdr:nvGraphicFramePr>
        <xdr:cNvPr id="2357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553357</xdr:colOff>
      <xdr:row>8</xdr:row>
      <xdr:rowOff>110062</xdr:rowOff>
    </xdr:from>
    <xdr:to>
      <xdr:col>11</xdr:col>
      <xdr:colOff>205618</xdr:colOff>
      <xdr:row>12</xdr:row>
      <xdr:rowOff>204105</xdr:rowOff>
    </xdr:to>
    <xdr:sp macro="" textlink="">
      <xdr:nvSpPr>
        <xdr:cNvPr id="3" name="TextBox 2"/>
        <xdr:cNvSpPr txBox="1"/>
      </xdr:nvSpPr>
      <xdr:spPr>
        <a:xfrm>
          <a:off x="2744107" y="2559348"/>
          <a:ext cx="3856868" cy="129147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h-TH" sz="1600" b="1">
              <a:ln>
                <a:noFill/>
              </a:ln>
              <a:solidFill>
                <a:schemeClr val="bg1">
                  <a:lumMod val="85000"/>
                </a:schemeClr>
              </a:solidFill>
              <a:latin typeface="Cordia New" pitchFamily="34" charset="-34"/>
              <a:cs typeface="Cordia New" pitchFamily="34" charset="-34"/>
            </a:rPr>
            <a:t>(ใส่กราฟแสดงข้อมูลเปรียบเทียบข้อมูลการใช้พลังงานหรือดัชนีการใช้พลังงานเทียบกับค่าเป้าหมายภายในโรงงานหรือเปรียบเทียบข้อมูล (ถ้ามี))</a:t>
          </a:r>
          <a:br>
            <a:rPr lang="th-TH" sz="1600" b="1">
              <a:ln>
                <a:noFill/>
              </a:ln>
              <a:solidFill>
                <a:schemeClr val="bg1">
                  <a:lumMod val="85000"/>
                </a:schemeClr>
              </a:solidFill>
              <a:latin typeface="Cordia New" pitchFamily="34" charset="-34"/>
              <a:cs typeface="Cordia New" pitchFamily="34" charset="-34"/>
            </a:rPr>
          </a:br>
          <a:endParaRPr lang="th-TH" sz="1600" b="1">
            <a:ln>
              <a:noFill/>
            </a:ln>
            <a:solidFill>
              <a:schemeClr val="bg1">
                <a:lumMod val="85000"/>
              </a:schemeClr>
            </a:solidFill>
            <a:latin typeface="Cordia New" pitchFamily="34" charset="-34"/>
            <a:cs typeface="Cordia New" pitchFamily="34" charset="-34"/>
          </a:endParaRP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20</xdr:row>
      <xdr:rowOff>57150</xdr:rowOff>
    </xdr:from>
    <xdr:to>
      <xdr:col>7</xdr:col>
      <xdr:colOff>990600</xdr:colOff>
      <xdr:row>22</xdr:row>
      <xdr:rowOff>38100</xdr:rowOff>
    </xdr:to>
    <xdr:pic>
      <xdr:nvPicPr>
        <xdr:cNvPr id="2464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2875" y="5467350"/>
          <a:ext cx="70866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152400</xdr:colOff>
      <xdr:row>26</xdr:row>
      <xdr:rowOff>0</xdr:rowOff>
    </xdr:from>
    <xdr:to>
      <xdr:col>10</xdr:col>
      <xdr:colOff>895350</xdr:colOff>
      <xdr:row>45</xdr:row>
      <xdr:rowOff>190500</xdr:rowOff>
    </xdr:to>
    <xdr:graphicFrame macro="">
      <xdr:nvGraphicFramePr>
        <xdr:cNvPr id="24644" name="แผนภูมิ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142875</xdr:colOff>
      <xdr:row>67</xdr:row>
      <xdr:rowOff>57150</xdr:rowOff>
    </xdr:from>
    <xdr:to>
      <xdr:col>7</xdr:col>
      <xdr:colOff>990600</xdr:colOff>
      <xdr:row>69</xdr:row>
      <xdr:rowOff>38100</xdr:rowOff>
    </xdr:to>
    <xdr:pic>
      <xdr:nvPicPr>
        <xdr:cNvPr id="2464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2875" y="19192875"/>
          <a:ext cx="70866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152400</xdr:colOff>
      <xdr:row>75</xdr:row>
      <xdr:rowOff>0</xdr:rowOff>
    </xdr:from>
    <xdr:to>
      <xdr:col>10</xdr:col>
      <xdr:colOff>895350</xdr:colOff>
      <xdr:row>94</xdr:row>
      <xdr:rowOff>190500</xdr:rowOff>
    </xdr:to>
    <xdr:graphicFrame macro="">
      <xdr:nvGraphicFramePr>
        <xdr:cNvPr id="24646" name="แผนภูมิ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142875</xdr:colOff>
      <xdr:row>116</xdr:row>
      <xdr:rowOff>57150</xdr:rowOff>
    </xdr:from>
    <xdr:to>
      <xdr:col>7</xdr:col>
      <xdr:colOff>990600</xdr:colOff>
      <xdr:row>118</xdr:row>
      <xdr:rowOff>38100</xdr:rowOff>
    </xdr:to>
    <xdr:pic>
      <xdr:nvPicPr>
        <xdr:cNvPr id="2464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2875" y="33670875"/>
          <a:ext cx="70866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152400</xdr:colOff>
      <xdr:row>124</xdr:row>
      <xdr:rowOff>0</xdr:rowOff>
    </xdr:from>
    <xdr:to>
      <xdr:col>10</xdr:col>
      <xdr:colOff>895350</xdr:colOff>
      <xdr:row>143</xdr:row>
      <xdr:rowOff>190500</xdr:rowOff>
    </xdr:to>
    <xdr:graphicFrame macro="">
      <xdr:nvGraphicFramePr>
        <xdr:cNvPr id="24648" name="แผนภูมิ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371475</xdr:colOff>
          <xdr:row>7</xdr:row>
          <xdr:rowOff>57150</xdr:rowOff>
        </xdr:from>
        <xdr:to>
          <xdr:col>6</xdr:col>
          <xdr:colOff>66675</xdr:colOff>
          <xdr:row>7</xdr:row>
          <xdr:rowOff>333375</xdr:rowOff>
        </xdr:to>
        <xdr:sp macro="" textlink="">
          <xdr:nvSpPr>
            <xdr:cNvPr id="221185" name="Check Box 1" hidden="1">
              <a:extLst>
                <a:ext uri="{63B3BB69-23CF-44E3-9099-C40C66FF867C}">
                  <a14:compatExt spid="_x0000_s2211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371475</xdr:colOff>
          <xdr:row>8</xdr:row>
          <xdr:rowOff>47625</xdr:rowOff>
        </xdr:from>
        <xdr:to>
          <xdr:col>6</xdr:col>
          <xdr:colOff>66675</xdr:colOff>
          <xdr:row>8</xdr:row>
          <xdr:rowOff>323850</xdr:rowOff>
        </xdr:to>
        <xdr:sp macro="" textlink="">
          <xdr:nvSpPr>
            <xdr:cNvPr id="221186" name="Check Box 2" hidden="1">
              <a:extLst>
                <a:ext uri="{63B3BB69-23CF-44E3-9099-C40C66FF867C}">
                  <a14:compatExt spid="_x0000_s2211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371475</xdr:colOff>
          <xdr:row>9</xdr:row>
          <xdr:rowOff>47625</xdr:rowOff>
        </xdr:from>
        <xdr:to>
          <xdr:col>6</xdr:col>
          <xdr:colOff>66675</xdr:colOff>
          <xdr:row>9</xdr:row>
          <xdr:rowOff>323850</xdr:rowOff>
        </xdr:to>
        <xdr:sp macro="" textlink="">
          <xdr:nvSpPr>
            <xdr:cNvPr id="221187" name="Check Box 3" hidden="1">
              <a:extLst>
                <a:ext uri="{63B3BB69-23CF-44E3-9099-C40C66FF867C}">
                  <a14:compatExt spid="_x0000_s2211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371475</xdr:colOff>
          <xdr:row>11</xdr:row>
          <xdr:rowOff>47625</xdr:rowOff>
        </xdr:from>
        <xdr:to>
          <xdr:col>6</xdr:col>
          <xdr:colOff>66675</xdr:colOff>
          <xdr:row>11</xdr:row>
          <xdr:rowOff>323850</xdr:rowOff>
        </xdr:to>
        <xdr:sp macro="" textlink="">
          <xdr:nvSpPr>
            <xdr:cNvPr id="221188" name="Check Box 4" hidden="1">
              <a:extLst>
                <a:ext uri="{63B3BB69-23CF-44E3-9099-C40C66FF867C}">
                  <a14:compatExt spid="_x0000_s2211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371475</xdr:colOff>
          <xdr:row>10</xdr:row>
          <xdr:rowOff>47625</xdr:rowOff>
        </xdr:from>
        <xdr:to>
          <xdr:col>6</xdr:col>
          <xdr:colOff>76200</xdr:colOff>
          <xdr:row>10</xdr:row>
          <xdr:rowOff>323850</xdr:rowOff>
        </xdr:to>
        <xdr:sp macro="" textlink="">
          <xdr:nvSpPr>
            <xdr:cNvPr id="221189" name="Check Box 5" hidden="1">
              <a:extLst>
                <a:ext uri="{63B3BB69-23CF-44E3-9099-C40C66FF867C}">
                  <a14:compatExt spid="_x0000_s2211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1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314325</xdr:colOff>
          <xdr:row>7</xdr:row>
          <xdr:rowOff>38100</xdr:rowOff>
        </xdr:from>
        <xdr:to>
          <xdr:col>3</xdr:col>
          <xdr:colOff>409575</xdr:colOff>
          <xdr:row>7</xdr:row>
          <xdr:rowOff>266700</xdr:rowOff>
        </xdr:to>
        <xdr:sp macro="" textlink="">
          <xdr:nvSpPr>
            <xdr:cNvPr id="222209" name="Check Box 1" hidden="1">
              <a:extLst>
                <a:ext uri="{63B3BB69-23CF-44E3-9099-C40C66FF867C}">
                  <a14:compatExt spid="_x0000_s2222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314325</xdr:colOff>
          <xdr:row>9</xdr:row>
          <xdr:rowOff>38100</xdr:rowOff>
        </xdr:from>
        <xdr:to>
          <xdr:col>3</xdr:col>
          <xdr:colOff>409575</xdr:colOff>
          <xdr:row>9</xdr:row>
          <xdr:rowOff>266700</xdr:rowOff>
        </xdr:to>
        <xdr:sp macro="" textlink="">
          <xdr:nvSpPr>
            <xdr:cNvPr id="222210" name="Check Box 2" hidden="1">
              <a:extLst>
                <a:ext uri="{63B3BB69-23CF-44E3-9099-C40C66FF867C}">
                  <a14:compatExt spid="_x0000_s2222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314325</xdr:colOff>
          <xdr:row>11</xdr:row>
          <xdr:rowOff>38100</xdr:rowOff>
        </xdr:from>
        <xdr:to>
          <xdr:col>3</xdr:col>
          <xdr:colOff>409575</xdr:colOff>
          <xdr:row>11</xdr:row>
          <xdr:rowOff>266700</xdr:rowOff>
        </xdr:to>
        <xdr:sp macro="" textlink="">
          <xdr:nvSpPr>
            <xdr:cNvPr id="222211" name="Check Box 3" hidden="1">
              <a:extLst>
                <a:ext uri="{63B3BB69-23CF-44E3-9099-C40C66FF867C}">
                  <a14:compatExt spid="_x0000_s2222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314325</xdr:colOff>
          <xdr:row>7</xdr:row>
          <xdr:rowOff>38100</xdr:rowOff>
        </xdr:from>
        <xdr:to>
          <xdr:col>8</xdr:col>
          <xdr:colOff>409575</xdr:colOff>
          <xdr:row>7</xdr:row>
          <xdr:rowOff>266700</xdr:rowOff>
        </xdr:to>
        <xdr:sp macro="" textlink="">
          <xdr:nvSpPr>
            <xdr:cNvPr id="222212" name="Check Box 4" hidden="1">
              <a:extLst>
                <a:ext uri="{63B3BB69-23CF-44E3-9099-C40C66FF867C}">
                  <a14:compatExt spid="_x0000_s2222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314325</xdr:colOff>
          <xdr:row>9</xdr:row>
          <xdr:rowOff>38100</xdr:rowOff>
        </xdr:from>
        <xdr:to>
          <xdr:col>8</xdr:col>
          <xdr:colOff>409575</xdr:colOff>
          <xdr:row>9</xdr:row>
          <xdr:rowOff>266700</xdr:rowOff>
        </xdr:to>
        <xdr:sp macro="" textlink="">
          <xdr:nvSpPr>
            <xdr:cNvPr id="222213" name="Check Box 5" hidden="1">
              <a:extLst>
                <a:ext uri="{63B3BB69-23CF-44E3-9099-C40C66FF867C}">
                  <a14:compatExt spid="_x0000_s2222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314325</xdr:colOff>
          <xdr:row>11</xdr:row>
          <xdr:rowOff>38100</xdr:rowOff>
        </xdr:from>
        <xdr:to>
          <xdr:col>8</xdr:col>
          <xdr:colOff>409575</xdr:colOff>
          <xdr:row>11</xdr:row>
          <xdr:rowOff>266700</xdr:rowOff>
        </xdr:to>
        <xdr:sp macro="" textlink="">
          <xdr:nvSpPr>
            <xdr:cNvPr id="222214" name="Check Box 6" hidden="1">
              <a:extLst>
                <a:ext uri="{63B3BB69-23CF-44E3-9099-C40C66FF867C}">
                  <a14:compatExt spid="_x0000_s2222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314325</xdr:colOff>
          <xdr:row>14</xdr:row>
          <xdr:rowOff>38100</xdr:rowOff>
        </xdr:from>
        <xdr:to>
          <xdr:col>3</xdr:col>
          <xdr:colOff>409575</xdr:colOff>
          <xdr:row>14</xdr:row>
          <xdr:rowOff>266700</xdr:rowOff>
        </xdr:to>
        <xdr:sp macro="" textlink="">
          <xdr:nvSpPr>
            <xdr:cNvPr id="222215" name="Check Box 7" hidden="1">
              <a:extLst>
                <a:ext uri="{63B3BB69-23CF-44E3-9099-C40C66FF867C}">
                  <a14:compatExt spid="_x0000_s2222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314325</xdr:colOff>
          <xdr:row>14</xdr:row>
          <xdr:rowOff>38100</xdr:rowOff>
        </xdr:from>
        <xdr:to>
          <xdr:col>3</xdr:col>
          <xdr:colOff>409575</xdr:colOff>
          <xdr:row>14</xdr:row>
          <xdr:rowOff>266700</xdr:rowOff>
        </xdr:to>
        <xdr:sp macro="" textlink="">
          <xdr:nvSpPr>
            <xdr:cNvPr id="222216" name="Check Box 8" hidden="1">
              <a:extLst>
                <a:ext uri="{63B3BB69-23CF-44E3-9099-C40C66FF867C}">
                  <a14:compatExt spid="_x0000_s2222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1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10</xdr:row>
          <xdr:rowOff>38100</xdr:rowOff>
        </xdr:from>
        <xdr:to>
          <xdr:col>4</xdr:col>
          <xdr:colOff>276225</xdr:colOff>
          <xdr:row>10</xdr:row>
          <xdr:rowOff>257175</xdr:rowOff>
        </xdr:to>
        <xdr:sp macro="" textlink="">
          <xdr:nvSpPr>
            <xdr:cNvPr id="223233" name="Check Box 1" hidden="1">
              <a:extLst>
                <a:ext uri="{63B3BB69-23CF-44E3-9099-C40C66FF867C}">
                  <a14:compatExt spid="_x0000_s2232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10</xdr:row>
          <xdr:rowOff>200025</xdr:rowOff>
        </xdr:from>
        <xdr:to>
          <xdr:col>4</xdr:col>
          <xdr:colOff>276225</xdr:colOff>
          <xdr:row>13</xdr:row>
          <xdr:rowOff>85725</xdr:rowOff>
        </xdr:to>
        <xdr:sp macro="" textlink="">
          <xdr:nvSpPr>
            <xdr:cNvPr id="223234" name="Check Box 2" hidden="1">
              <a:extLst>
                <a:ext uri="{63B3BB69-23CF-44E3-9099-C40C66FF867C}">
                  <a14:compatExt spid="_x0000_s2232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13</xdr:row>
          <xdr:rowOff>200025</xdr:rowOff>
        </xdr:from>
        <xdr:to>
          <xdr:col>4</xdr:col>
          <xdr:colOff>276225</xdr:colOff>
          <xdr:row>16</xdr:row>
          <xdr:rowOff>85725</xdr:rowOff>
        </xdr:to>
        <xdr:sp macro="" textlink="">
          <xdr:nvSpPr>
            <xdr:cNvPr id="223235" name="Check Box 3" hidden="1">
              <a:extLst>
                <a:ext uri="{63B3BB69-23CF-44E3-9099-C40C66FF867C}">
                  <a14:compatExt spid="_x0000_s2232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17</xdr:row>
          <xdr:rowOff>38100</xdr:rowOff>
        </xdr:from>
        <xdr:to>
          <xdr:col>4</xdr:col>
          <xdr:colOff>276225</xdr:colOff>
          <xdr:row>17</xdr:row>
          <xdr:rowOff>257175</xdr:rowOff>
        </xdr:to>
        <xdr:sp macro="" textlink="">
          <xdr:nvSpPr>
            <xdr:cNvPr id="223236" name="Check Box 4" hidden="1">
              <a:extLst>
                <a:ext uri="{63B3BB69-23CF-44E3-9099-C40C66FF867C}">
                  <a14:compatExt spid="_x0000_s2232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17</xdr:row>
          <xdr:rowOff>180975</xdr:rowOff>
        </xdr:from>
        <xdr:to>
          <xdr:col>4</xdr:col>
          <xdr:colOff>276225</xdr:colOff>
          <xdr:row>19</xdr:row>
          <xdr:rowOff>66675</xdr:rowOff>
        </xdr:to>
        <xdr:sp macro="" textlink="">
          <xdr:nvSpPr>
            <xdr:cNvPr id="223237" name="Check Box 5" hidden="1">
              <a:extLst>
                <a:ext uri="{63B3BB69-23CF-44E3-9099-C40C66FF867C}">
                  <a14:compatExt spid="_x0000_s2232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19</xdr:row>
          <xdr:rowOff>200025</xdr:rowOff>
        </xdr:from>
        <xdr:to>
          <xdr:col>4</xdr:col>
          <xdr:colOff>276225</xdr:colOff>
          <xdr:row>23</xdr:row>
          <xdr:rowOff>85725</xdr:rowOff>
        </xdr:to>
        <xdr:sp macro="" textlink="">
          <xdr:nvSpPr>
            <xdr:cNvPr id="223238" name="Check Box 6" hidden="1">
              <a:extLst>
                <a:ext uri="{63B3BB69-23CF-44E3-9099-C40C66FF867C}">
                  <a14:compatExt spid="_x0000_s2232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24</xdr:row>
          <xdr:rowOff>38100</xdr:rowOff>
        </xdr:from>
        <xdr:to>
          <xdr:col>4</xdr:col>
          <xdr:colOff>276225</xdr:colOff>
          <xdr:row>24</xdr:row>
          <xdr:rowOff>257175</xdr:rowOff>
        </xdr:to>
        <xdr:sp macro="" textlink="">
          <xdr:nvSpPr>
            <xdr:cNvPr id="223239" name="Check Box 7" hidden="1">
              <a:extLst>
                <a:ext uri="{63B3BB69-23CF-44E3-9099-C40C66FF867C}">
                  <a14:compatExt spid="_x0000_s2232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24</xdr:row>
          <xdr:rowOff>190500</xdr:rowOff>
        </xdr:from>
        <xdr:to>
          <xdr:col>4</xdr:col>
          <xdr:colOff>276225</xdr:colOff>
          <xdr:row>26</xdr:row>
          <xdr:rowOff>76200</xdr:rowOff>
        </xdr:to>
        <xdr:sp macro="" textlink="">
          <xdr:nvSpPr>
            <xdr:cNvPr id="223240" name="Check Box 8" hidden="1">
              <a:extLst>
                <a:ext uri="{63B3BB69-23CF-44E3-9099-C40C66FF867C}">
                  <a14:compatExt spid="_x0000_s2232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26</xdr:row>
          <xdr:rowOff>209550</xdr:rowOff>
        </xdr:from>
        <xdr:to>
          <xdr:col>4</xdr:col>
          <xdr:colOff>276225</xdr:colOff>
          <xdr:row>30</xdr:row>
          <xdr:rowOff>95250</xdr:rowOff>
        </xdr:to>
        <xdr:sp macro="" textlink="">
          <xdr:nvSpPr>
            <xdr:cNvPr id="223241" name="Check Box 9" hidden="1">
              <a:extLst>
                <a:ext uri="{63B3BB69-23CF-44E3-9099-C40C66FF867C}">
                  <a14:compatExt spid="_x0000_s2232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1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4</xdr:row>
          <xdr:rowOff>180975</xdr:rowOff>
        </xdr:from>
        <xdr:to>
          <xdr:col>2</xdr:col>
          <xdr:colOff>409575</xdr:colOff>
          <xdr:row>4</xdr:row>
          <xdr:rowOff>409575</xdr:rowOff>
        </xdr:to>
        <xdr:sp macro="" textlink="">
          <xdr:nvSpPr>
            <xdr:cNvPr id="224257" name="Check Box 1" hidden="1">
              <a:extLst>
                <a:ext uri="{63B3BB69-23CF-44E3-9099-C40C66FF867C}">
                  <a14:compatExt spid="_x0000_s2242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5</xdr:row>
          <xdr:rowOff>180975</xdr:rowOff>
        </xdr:from>
        <xdr:to>
          <xdr:col>2</xdr:col>
          <xdr:colOff>409575</xdr:colOff>
          <xdr:row>5</xdr:row>
          <xdr:rowOff>409575</xdr:rowOff>
        </xdr:to>
        <xdr:sp macro="" textlink="">
          <xdr:nvSpPr>
            <xdr:cNvPr id="224258" name="Check Box 2" hidden="1">
              <a:extLst>
                <a:ext uri="{63B3BB69-23CF-44E3-9099-C40C66FF867C}">
                  <a14:compatExt spid="_x0000_s2242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6</xdr:row>
          <xdr:rowOff>180975</xdr:rowOff>
        </xdr:from>
        <xdr:to>
          <xdr:col>2</xdr:col>
          <xdr:colOff>409575</xdr:colOff>
          <xdr:row>6</xdr:row>
          <xdr:rowOff>409575</xdr:rowOff>
        </xdr:to>
        <xdr:sp macro="" textlink="">
          <xdr:nvSpPr>
            <xdr:cNvPr id="224259" name="Check Box 3" hidden="1">
              <a:extLst>
                <a:ext uri="{63B3BB69-23CF-44E3-9099-C40C66FF867C}">
                  <a14:compatExt spid="_x0000_s2242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7</xdr:row>
          <xdr:rowOff>180975</xdr:rowOff>
        </xdr:from>
        <xdr:to>
          <xdr:col>2</xdr:col>
          <xdr:colOff>409575</xdr:colOff>
          <xdr:row>7</xdr:row>
          <xdr:rowOff>409575</xdr:rowOff>
        </xdr:to>
        <xdr:sp macro="" textlink="">
          <xdr:nvSpPr>
            <xdr:cNvPr id="224260" name="Check Box 4" hidden="1">
              <a:extLst>
                <a:ext uri="{63B3BB69-23CF-44E3-9099-C40C66FF867C}">
                  <a14:compatExt spid="_x0000_s2242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8</xdr:row>
          <xdr:rowOff>180975</xdr:rowOff>
        </xdr:from>
        <xdr:to>
          <xdr:col>2</xdr:col>
          <xdr:colOff>409575</xdr:colOff>
          <xdr:row>8</xdr:row>
          <xdr:rowOff>409575</xdr:rowOff>
        </xdr:to>
        <xdr:sp macro="" textlink="">
          <xdr:nvSpPr>
            <xdr:cNvPr id="224261" name="Check Box 5" hidden="1">
              <a:extLst>
                <a:ext uri="{63B3BB69-23CF-44E3-9099-C40C66FF867C}">
                  <a14:compatExt spid="_x0000_s2242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1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5</xdr:row>
          <xdr:rowOff>38100</xdr:rowOff>
        </xdr:from>
        <xdr:to>
          <xdr:col>4</xdr:col>
          <xdr:colOff>219075</xdr:colOff>
          <xdr:row>5</xdr:row>
          <xdr:rowOff>257175</xdr:rowOff>
        </xdr:to>
        <xdr:sp macro="" textlink="">
          <xdr:nvSpPr>
            <xdr:cNvPr id="225281" name="Check Box 1" hidden="1">
              <a:extLst>
                <a:ext uri="{63B3BB69-23CF-44E3-9099-C40C66FF867C}">
                  <a14:compatExt spid="_x0000_s2252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6</xdr:row>
          <xdr:rowOff>9525</xdr:rowOff>
        </xdr:from>
        <xdr:to>
          <xdr:col>4</xdr:col>
          <xdr:colOff>219075</xdr:colOff>
          <xdr:row>6</xdr:row>
          <xdr:rowOff>304800</xdr:rowOff>
        </xdr:to>
        <xdr:sp macro="" textlink="">
          <xdr:nvSpPr>
            <xdr:cNvPr id="225282" name="Check Box 2" hidden="1">
              <a:extLst>
                <a:ext uri="{63B3BB69-23CF-44E3-9099-C40C66FF867C}">
                  <a14:compatExt spid="_x0000_s2252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8</xdr:row>
          <xdr:rowOff>247650</xdr:rowOff>
        </xdr:from>
        <xdr:to>
          <xdr:col>4</xdr:col>
          <xdr:colOff>219075</xdr:colOff>
          <xdr:row>11</xdr:row>
          <xdr:rowOff>19050</xdr:rowOff>
        </xdr:to>
        <xdr:sp macro="" textlink="">
          <xdr:nvSpPr>
            <xdr:cNvPr id="225283" name="Check Box 3" hidden="1">
              <a:extLst>
                <a:ext uri="{63B3BB69-23CF-44E3-9099-C40C66FF867C}">
                  <a14:compatExt spid="_x0000_s2252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12</xdr:row>
          <xdr:rowOff>38100</xdr:rowOff>
        </xdr:from>
        <xdr:to>
          <xdr:col>4</xdr:col>
          <xdr:colOff>219075</xdr:colOff>
          <xdr:row>12</xdr:row>
          <xdr:rowOff>257175</xdr:rowOff>
        </xdr:to>
        <xdr:sp macro="" textlink="">
          <xdr:nvSpPr>
            <xdr:cNvPr id="225284" name="Check Box 4" hidden="1">
              <a:extLst>
                <a:ext uri="{63B3BB69-23CF-44E3-9099-C40C66FF867C}">
                  <a14:compatExt spid="_x0000_s2252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13</xdr:row>
          <xdr:rowOff>9525</xdr:rowOff>
        </xdr:from>
        <xdr:to>
          <xdr:col>4</xdr:col>
          <xdr:colOff>219075</xdr:colOff>
          <xdr:row>14</xdr:row>
          <xdr:rowOff>0</xdr:rowOff>
        </xdr:to>
        <xdr:sp macro="" textlink="">
          <xdr:nvSpPr>
            <xdr:cNvPr id="225285" name="Check Box 5" hidden="1">
              <a:extLst>
                <a:ext uri="{63B3BB69-23CF-44E3-9099-C40C66FF867C}">
                  <a14:compatExt spid="_x0000_s2252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15</xdr:row>
          <xdr:rowOff>257175</xdr:rowOff>
        </xdr:from>
        <xdr:to>
          <xdr:col>4</xdr:col>
          <xdr:colOff>219075</xdr:colOff>
          <xdr:row>18</xdr:row>
          <xdr:rowOff>9525</xdr:rowOff>
        </xdr:to>
        <xdr:sp macro="" textlink="">
          <xdr:nvSpPr>
            <xdr:cNvPr id="225286" name="Check Box 6" hidden="1">
              <a:extLst>
                <a:ext uri="{63B3BB69-23CF-44E3-9099-C40C66FF867C}">
                  <a14:compatExt spid="_x0000_s2252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24</xdr:row>
          <xdr:rowOff>38100</xdr:rowOff>
        </xdr:from>
        <xdr:to>
          <xdr:col>4</xdr:col>
          <xdr:colOff>219075</xdr:colOff>
          <xdr:row>24</xdr:row>
          <xdr:rowOff>257175</xdr:rowOff>
        </xdr:to>
        <xdr:sp macro="" textlink="">
          <xdr:nvSpPr>
            <xdr:cNvPr id="225287" name="Check Box 7" hidden="1">
              <a:extLst>
                <a:ext uri="{63B3BB69-23CF-44E3-9099-C40C66FF867C}">
                  <a14:compatExt spid="_x0000_s2252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25</xdr:row>
          <xdr:rowOff>9525</xdr:rowOff>
        </xdr:from>
        <xdr:to>
          <xdr:col>4</xdr:col>
          <xdr:colOff>219075</xdr:colOff>
          <xdr:row>26</xdr:row>
          <xdr:rowOff>0</xdr:rowOff>
        </xdr:to>
        <xdr:sp macro="" textlink="">
          <xdr:nvSpPr>
            <xdr:cNvPr id="225288" name="Check Box 8" hidden="1">
              <a:extLst>
                <a:ext uri="{63B3BB69-23CF-44E3-9099-C40C66FF867C}">
                  <a14:compatExt spid="_x0000_s2252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27</xdr:row>
          <xdr:rowOff>257175</xdr:rowOff>
        </xdr:from>
        <xdr:to>
          <xdr:col>4</xdr:col>
          <xdr:colOff>219075</xdr:colOff>
          <xdr:row>30</xdr:row>
          <xdr:rowOff>9525</xdr:rowOff>
        </xdr:to>
        <xdr:sp macro="" textlink="">
          <xdr:nvSpPr>
            <xdr:cNvPr id="225289" name="Check Box 9" hidden="1">
              <a:extLst>
                <a:ext uri="{63B3BB69-23CF-44E3-9099-C40C66FF867C}">
                  <a14:compatExt spid="_x0000_s2252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31</xdr:row>
          <xdr:rowOff>38100</xdr:rowOff>
        </xdr:from>
        <xdr:to>
          <xdr:col>4</xdr:col>
          <xdr:colOff>219075</xdr:colOff>
          <xdr:row>31</xdr:row>
          <xdr:rowOff>257175</xdr:rowOff>
        </xdr:to>
        <xdr:sp macro="" textlink="">
          <xdr:nvSpPr>
            <xdr:cNvPr id="225290" name="Check Box 10" hidden="1">
              <a:extLst>
                <a:ext uri="{63B3BB69-23CF-44E3-9099-C40C66FF867C}">
                  <a14:compatExt spid="_x0000_s2252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31</xdr:row>
          <xdr:rowOff>266700</xdr:rowOff>
        </xdr:from>
        <xdr:to>
          <xdr:col>4</xdr:col>
          <xdr:colOff>219075</xdr:colOff>
          <xdr:row>32</xdr:row>
          <xdr:rowOff>285750</xdr:rowOff>
        </xdr:to>
        <xdr:sp macro="" textlink="">
          <xdr:nvSpPr>
            <xdr:cNvPr id="225291" name="Check Box 11" hidden="1">
              <a:extLst>
                <a:ext uri="{63B3BB69-23CF-44E3-9099-C40C66FF867C}">
                  <a14:compatExt spid="_x0000_s2252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34</xdr:row>
          <xdr:rowOff>247650</xdr:rowOff>
        </xdr:from>
        <xdr:to>
          <xdr:col>4</xdr:col>
          <xdr:colOff>219075</xdr:colOff>
          <xdr:row>36</xdr:row>
          <xdr:rowOff>0</xdr:rowOff>
        </xdr:to>
        <xdr:sp macro="" textlink="">
          <xdr:nvSpPr>
            <xdr:cNvPr id="225292" name="Check Box 12" hidden="1">
              <a:extLst>
                <a:ext uri="{63B3BB69-23CF-44E3-9099-C40C66FF867C}">
                  <a14:compatExt spid="_x0000_s2252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19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314325</xdr:colOff>
          <xdr:row>7</xdr:row>
          <xdr:rowOff>38100</xdr:rowOff>
        </xdr:from>
        <xdr:to>
          <xdr:col>3</xdr:col>
          <xdr:colOff>419100</xdr:colOff>
          <xdr:row>7</xdr:row>
          <xdr:rowOff>266700</xdr:rowOff>
        </xdr:to>
        <xdr:sp macro="" textlink="">
          <xdr:nvSpPr>
            <xdr:cNvPr id="215041" name="Check Box 1" hidden="1">
              <a:extLst>
                <a:ext uri="{63B3BB69-23CF-44E3-9099-C40C66FF867C}">
                  <a14:compatExt spid="_x0000_s215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314325</xdr:colOff>
          <xdr:row>9</xdr:row>
          <xdr:rowOff>38100</xdr:rowOff>
        </xdr:from>
        <xdr:to>
          <xdr:col>3</xdr:col>
          <xdr:colOff>419100</xdr:colOff>
          <xdr:row>9</xdr:row>
          <xdr:rowOff>266700</xdr:rowOff>
        </xdr:to>
        <xdr:sp macro="" textlink="">
          <xdr:nvSpPr>
            <xdr:cNvPr id="215042" name="Check Box 2" hidden="1">
              <a:extLst>
                <a:ext uri="{63B3BB69-23CF-44E3-9099-C40C66FF867C}">
                  <a14:compatExt spid="_x0000_s215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314325</xdr:colOff>
          <xdr:row>11</xdr:row>
          <xdr:rowOff>38100</xdr:rowOff>
        </xdr:from>
        <xdr:to>
          <xdr:col>3</xdr:col>
          <xdr:colOff>419100</xdr:colOff>
          <xdr:row>11</xdr:row>
          <xdr:rowOff>266700</xdr:rowOff>
        </xdr:to>
        <xdr:sp macro="" textlink="">
          <xdr:nvSpPr>
            <xdr:cNvPr id="215043" name="Check Box 3" hidden="1">
              <a:extLst>
                <a:ext uri="{63B3BB69-23CF-44E3-9099-C40C66FF867C}">
                  <a14:compatExt spid="_x0000_s215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314325</xdr:colOff>
          <xdr:row>7</xdr:row>
          <xdr:rowOff>38100</xdr:rowOff>
        </xdr:from>
        <xdr:to>
          <xdr:col>9</xdr:col>
          <xdr:colOff>419100</xdr:colOff>
          <xdr:row>7</xdr:row>
          <xdr:rowOff>266700</xdr:rowOff>
        </xdr:to>
        <xdr:sp macro="" textlink="">
          <xdr:nvSpPr>
            <xdr:cNvPr id="215044" name="Check Box 4" hidden="1">
              <a:extLst>
                <a:ext uri="{63B3BB69-23CF-44E3-9099-C40C66FF867C}">
                  <a14:compatExt spid="_x0000_s215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314325</xdr:colOff>
          <xdr:row>9</xdr:row>
          <xdr:rowOff>38100</xdr:rowOff>
        </xdr:from>
        <xdr:to>
          <xdr:col>9</xdr:col>
          <xdr:colOff>419100</xdr:colOff>
          <xdr:row>9</xdr:row>
          <xdr:rowOff>266700</xdr:rowOff>
        </xdr:to>
        <xdr:sp macro="" textlink="">
          <xdr:nvSpPr>
            <xdr:cNvPr id="215045" name="Check Box 5" hidden="1">
              <a:extLst>
                <a:ext uri="{63B3BB69-23CF-44E3-9099-C40C66FF867C}">
                  <a14:compatExt spid="_x0000_s215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314325</xdr:colOff>
          <xdr:row>11</xdr:row>
          <xdr:rowOff>38100</xdr:rowOff>
        </xdr:from>
        <xdr:to>
          <xdr:col>9</xdr:col>
          <xdr:colOff>419100</xdr:colOff>
          <xdr:row>11</xdr:row>
          <xdr:rowOff>266700</xdr:rowOff>
        </xdr:to>
        <xdr:sp macro="" textlink="">
          <xdr:nvSpPr>
            <xdr:cNvPr id="215046" name="Check Box 6" hidden="1">
              <a:extLst>
                <a:ext uri="{63B3BB69-23CF-44E3-9099-C40C66FF867C}">
                  <a14:compatExt spid="_x0000_s215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314325</xdr:colOff>
          <xdr:row>14</xdr:row>
          <xdr:rowOff>38100</xdr:rowOff>
        </xdr:from>
        <xdr:to>
          <xdr:col>3</xdr:col>
          <xdr:colOff>419100</xdr:colOff>
          <xdr:row>14</xdr:row>
          <xdr:rowOff>266700</xdr:rowOff>
        </xdr:to>
        <xdr:sp macro="" textlink="">
          <xdr:nvSpPr>
            <xdr:cNvPr id="215047" name="Check Box 7" hidden="1">
              <a:extLst>
                <a:ext uri="{63B3BB69-23CF-44E3-9099-C40C66FF867C}">
                  <a14:compatExt spid="_x0000_s215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314325</xdr:colOff>
          <xdr:row>14</xdr:row>
          <xdr:rowOff>38100</xdr:rowOff>
        </xdr:from>
        <xdr:to>
          <xdr:col>3</xdr:col>
          <xdr:colOff>419100</xdr:colOff>
          <xdr:row>14</xdr:row>
          <xdr:rowOff>266700</xdr:rowOff>
        </xdr:to>
        <xdr:sp macro="" textlink="">
          <xdr:nvSpPr>
            <xdr:cNvPr id="215048" name="Check Box 8" hidden="1">
              <a:extLst>
                <a:ext uri="{63B3BB69-23CF-44E3-9099-C40C66FF867C}">
                  <a14:compatExt spid="_x0000_s215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314325</xdr:colOff>
          <xdr:row>11</xdr:row>
          <xdr:rowOff>38100</xdr:rowOff>
        </xdr:from>
        <xdr:to>
          <xdr:col>3</xdr:col>
          <xdr:colOff>419100</xdr:colOff>
          <xdr:row>11</xdr:row>
          <xdr:rowOff>266700</xdr:rowOff>
        </xdr:to>
        <xdr:sp macro="" textlink="">
          <xdr:nvSpPr>
            <xdr:cNvPr id="215049" name="Check Box 9" hidden="1">
              <a:extLst>
                <a:ext uri="{63B3BB69-23CF-44E3-9099-C40C66FF867C}">
                  <a14:compatExt spid="_x0000_s215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10</xdr:row>
          <xdr:rowOff>104775</xdr:rowOff>
        </xdr:from>
        <xdr:to>
          <xdr:col>4</xdr:col>
          <xdr:colOff>114300</xdr:colOff>
          <xdr:row>11</xdr:row>
          <xdr:rowOff>447675</xdr:rowOff>
        </xdr:to>
        <xdr:sp macro="" textlink="">
          <xdr:nvSpPr>
            <xdr:cNvPr id="3086" name="Check Box 14" hidden="1">
              <a:extLst>
                <a:ext uri="{63B3BB69-23CF-44E3-9099-C40C66FF867C}">
                  <a14:compatExt spid="_x0000_s30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12</xdr:row>
          <xdr:rowOff>57150</xdr:rowOff>
        </xdr:from>
        <xdr:to>
          <xdr:col>4</xdr:col>
          <xdr:colOff>104775</xdr:colOff>
          <xdr:row>13</xdr:row>
          <xdr:rowOff>400050</xdr:rowOff>
        </xdr:to>
        <xdr:sp macro="" textlink="">
          <xdr:nvSpPr>
            <xdr:cNvPr id="3088" name="Check Box 16" hidden="1">
              <a:extLst>
                <a:ext uri="{63B3BB69-23CF-44E3-9099-C40C66FF867C}">
                  <a14:compatExt spid="_x0000_s30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10</xdr:row>
          <xdr:rowOff>104775</xdr:rowOff>
        </xdr:from>
        <xdr:to>
          <xdr:col>4</xdr:col>
          <xdr:colOff>114300</xdr:colOff>
          <xdr:row>11</xdr:row>
          <xdr:rowOff>447675</xdr:rowOff>
        </xdr:to>
        <xdr:sp macro="" textlink="">
          <xdr:nvSpPr>
            <xdr:cNvPr id="3104" name="Check Box 32" hidden="1">
              <a:extLst>
                <a:ext uri="{63B3BB69-23CF-44E3-9099-C40C66FF867C}">
                  <a14:compatExt spid="_x0000_s31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0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314325</xdr:colOff>
          <xdr:row>7</xdr:row>
          <xdr:rowOff>38100</xdr:rowOff>
        </xdr:from>
        <xdr:to>
          <xdr:col>3</xdr:col>
          <xdr:colOff>419100</xdr:colOff>
          <xdr:row>7</xdr:row>
          <xdr:rowOff>266700</xdr:rowOff>
        </xdr:to>
        <xdr:sp macro="" textlink="">
          <xdr:nvSpPr>
            <xdr:cNvPr id="216065" name="Check Box 1" hidden="1">
              <a:extLst>
                <a:ext uri="{63B3BB69-23CF-44E3-9099-C40C66FF867C}">
                  <a14:compatExt spid="_x0000_s216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314325</xdr:colOff>
          <xdr:row>9</xdr:row>
          <xdr:rowOff>38100</xdr:rowOff>
        </xdr:from>
        <xdr:to>
          <xdr:col>3</xdr:col>
          <xdr:colOff>419100</xdr:colOff>
          <xdr:row>9</xdr:row>
          <xdr:rowOff>266700</xdr:rowOff>
        </xdr:to>
        <xdr:sp macro="" textlink="">
          <xdr:nvSpPr>
            <xdr:cNvPr id="216066" name="Check Box 2" hidden="1">
              <a:extLst>
                <a:ext uri="{63B3BB69-23CF-44E3-9099-C40C66FF867C}">
                  <a14:compatExt spid="_x0000_s216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314325</xdr:colOff>
          <xdr:row>11</xdr:row>
          <xdr:rowOff>38100</xdr:rowOff>
        </xdr:from>
        <xdr:to>
          <xdr:col>3</xdr:col>
          <xdr:colOff>419100</xdr:colOff>
          <xdr:row>11</xdr:row>
          <xdr:rowOff>266700</xdr:rowOff>
        </xdr:to>
        <xdr:sp macro="" textlink="">
          <xdr:nvSpPr>
            <xdr:cNvPr id="216067" name="Check Box 3" hidden="1">
              <a:extLst>
                <a:ext uri="{63B3BB69-23CF-44E3-9099-C40C66FF867C}">
                  <a14:compatExt spid="_x0000_s2160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314325</xdr:colOff>
          <xdr:row>7</xdr:row>
          <xdr:rowOff>38100</xdr:rowOff>
        </xdr:from>
        <xdr:to>
          <xdr:col>9</xdr:col>
          <xdr:colOff>419100</xdr:colOff>
          <xdr:row>7</xdr:row>
          <xdr:rowOff>266700</xdr:rowOff>
        </xdr:to>
        <xdr:sp macro="" textlink="">
          <xdr:nvSpPr>
            <xdr:cNvPr id="216068" name="Check Box 4" hidden="1">
              <a:extLst>
                <a:ext uri="{63B3BB69-23CF-44E3-9099-C40C66FF867C}">
                  <a14:compatExt spid="_x0000_s2160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314325</xdr:colOff>
          <xdr:row>9</xdr:row>
          <xdr:rowOff>38100</xdr:rowOff>
        </xdr:from>
        <xdr:to>
          <xdr:col>9</xdr:col>
          <xdr:colOff>419100</xdr:colOff>
          <xdr:row>9</xdr:row>
          <xdr:rowOff>266700</xdr:rowOff>
        </xdr:to>
        <xdr:sp macro="" textlink="">
          <xdr:nvSpPr>
            <xdr:cNvPr id="216069" name="Check Box 5" hidden="1">
              <a:extLst>
                <a:ext uri="{63B3BB69-23CF-44E3-9099-C40C66FF867C}">
                  <a14:compatExt spid="_x0000_s216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314325</xdr:colOff>
          <xdr:row>11</xdr:row>
          <xdr:rowOff>38100</xdr:rowOff>
        </xdr:from>
        <xdr:to>
          <xdr:col>9</xdr:col>
          <xdr:colOff>419100</xdr:colOff>
          <xdr:row>11</xdr:row>
          <xdr:rowOff>266700</xdr:rowOff>
        </xdr:to>
        <xdr:sp macro="" textlink="">
          <xdr:nvSpPr>
            <xdr:cNvPr id="216070" name="Check Box 6" hidden="1">
              <a:extLst>
                <a:ext uri="{63B3BB69-23CF-44E3-9099-C40C66FF867C}">
                  <a14:compatExt spid="_x0000_s216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314325</xdr:colOff>
          <xdr:row>14</xdr:row>
          <xdr:rowOff>38100</xdr:rowOff>
        </xdr:from>
        <xdr:to>
          <xdr:col>3</xdr:col>
          <xdr:colOff>419100</xdr:colOff>
          <xdr:row>14</xdr:row>
          <xdr:rowOff>266700</xdr:rowOff>
        </xdr:to>
        <xdr:sp macro="" textlink="">
          <xdr:nvSpPr>
            <xdr:cNvPr id="216071" name="Check Box 7" hidden="1">
              <a:extLst>
                <a:ext uri="{63B3BB69-23CF-44E3-9099-C40C66FF867C}">
                  <a14:compatExt spid="_x0000_s2160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314325</xdr:colOff>
          <xdr:row>14</xdr:row>
          <xdr:rowOff>38100</xdr:rowOff>
        </xdr:from>
        <xdr:to>
          <xdr:col>3</xdr:col>
          <xdr:colOff>419100</xdr:colOff>
          <xdr:row>14</xdr:row>
          <xdr:rowOff>266700</xdr:rowOff>
        </xdr:to>
        <xdr:sp macro="" textlink="">
          <xdr:nvSpPr>
            <xdr:cNvPr id="216072" name="Check Box 8" hidden="1">
              <a:extLst>
                <a:ext uri="{63B3BB69-23CF-44E3-9099-C40C66FF867C}">
                  <a14:compatExt spid="_x0000_s2160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314325</xdr:colOff>
          <xdr:row>11</xdr:row>
          <xdr:rowOff>38100</xdr:rowOff>
        </xdr:from>
        <xdr:to>
          <xdr:col>3</xdr:col>
          <xdr:colOff>419100</xdr:colOff>
          <xdr:row>11</xdr:row>
          <xdr:rowOff>266700</xdr:rowOff>
        </xdr:to>
        <xdr:sp macro="" textlink="">
          <xdr:nvSpPr>
            <xdr:cNvPr id="216073" name="Check Box 9" hidden="1">
              <a:extLst>
                <a:ext uri="{63B3BB69-23CF-44E3-9099-C40C66FF867C}">
                  <a14:compatExt spid="_x0000_s216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66675</xdr:colOff>
          <xdr:row>5</xdr:row>
          <xdr:rowOff>38100</xdr:rowOff>
        </xdr:from>
        <xdr:to>
          <xdr:col>7</xdr:col>
          <xdr:colOff>638175</xdr:colOff>
          <xdr:row>5</xdr:row>
          <xdr:rowOff>257175</xdr:rowOff>
        </xdr:to>
        <xdr:sp macro="" textlink="">
          <xdr:nvSpPr>
            <xdr:cNvPr id="132097" name="Check Box 1" hidden="1">
              <a:extLst>
                <a:ext uri="{63B3BB69-23CF-44E3-9099-C40C66FF867C}">
                  <a14:compatExt spid="_x0000_s132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</xdr:colOff>
          <xdr:row>6</xdr:row>
          <xdr:rowOff>28575</xdr:rowOff>
        </xdr:from>
        <xdr:to>
          <xdr:col>7</xdr:col>
          <xdr:colOff>628650</xdr:colOff>
          <xdr:row>6</xdr:row>
          <xdr:rowOff>247650</xdr:rowOff>
        </xdr:to>
        <xdr:sp macro="" textlink="">
          <xdr:nvSpPr>
            <xdr:cNvPr id="132098" name="Check Box 2" hidden="1">
              <a:extLst>
                <a:ext uri="{63B3BB69-23CF-44E3-9099-C40C66FF867C}">
                  <a14:compatExt spid="_x0000_s132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</xdr:colOff>
          <xdr:row>7</xdr:row>
          <xdr:rowOff>9525</xdr:rowOff>
        </xdr:from>
        <xdr:to>
          <xdr:col>7</xdr:col>
          <xdr:colOff>628650</xdr:colOff>
          <xdr:row>7</xdr:row>
          <xdr:rowOff>228600</xdr:rowOff>
        </xdr:to>
        <xdr:sp macro="" textlink="">
          <xdr:nvSpPr>
            <xdr:cNvPr id="132099" name="Check Box 3" hidden="1">
              <a:extLst>
                <a:ext uri="{63B3BB69-23CF-44E3-9099-C40C66FF867C}">
                  <a14:compatExt spid="_x0000_s132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66675</xdr:colOff>
          <xdr:row>9</xdr:row>
          <xdr:rowOff>38100</xdr:rowOff>
        </xdr:from>
        <xdr:to>
          <xdr:col>7</xdr:col>
          <xdr:colOff>638175</xdr:colOff>
          <xdr:row>9</xdr:row>
          <xdr:rowOff>257175</xdr:rowOff>
        </xdr:to>
        <xdr:sp macro="" textlink="">
          <xdr:nvSpPr>
            <xdr:cNvPr id="132100" name="Check Box 4" hidden="1">
              <a:extLst>
                <a:ext uri="{63B3BB69-23CF-44E3-9099-C40C66FF867C}">
                  <a14:compatExt spid="_x0000_s132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</xdr:colOff>
          <xdr:row>10</xdr:row>
          <xdr:rowOff>28575</xdr:rowOff>
        </xdr:from>
        <xdr:to>
          <xdr:col>7</xdr:col>
          <xdr:colOff>628650</xdr:colOff>
          <xdr:row>10</xdr:row>
          <xdr:rowOff>247650</xdr:rowOff>
        </xdr:to>
        <xdr:sp macro="" textlink="">
          <xdr:nvSpPr>
            <xdr:cNvPr id="132101" name="Check Box 5" hidden="1">
              <a:extLst>
                <a:ext uri="{63B3BB69-23CF-44E3-9099-C40C66FF867C}">
                  <a14:compatExt spid="_x0000_s132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</xdr:colOff>
          <xdr:row>11</xdr:row>
          <xdr:rowOff>9525</xdr:rowOff>
        </xdr:from>
        <xdr:to>
          <xdr:col>7</xdr:col>
          <xdr:colOff>628650</xdr:colOff>
          <xdr:row>11</xdr:row>
          <xdr:rowOff>228600</xdr:rowOff>
        </xdr:to>
        <xdr:sp macro="" textlink="">
          <xdr:nvSpPr>
            <xdr:cNvPr id="132102" name="Check Box 6" hidden="1">
              <a:extLst>
                <a:ext uri="{63B3BB69-23CF-44E3-9099-C40C66FF867C}">
                  <a14:compatExt spid="_x0000_s1321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66675</xdr:colOff>
          <xdr:row>13</xdr:row>
          <xdr:rowOff>38100</xdr:rowOff>
        </xdr:from>
        <xdr:to>
          <xdr:col>7</xdr:col>
          <xdr:colOff>638175</xdr:colOff>
          <xdr:row>13</xdr:row>
          <xdr:rowOff>257175</xdr:rowOff>
        </xdr:to>
        <xdr:sp macro="" textlink="">
          <xdr:nvSpPr>
            <xdr:cNvPr id="132103" name="Check Box 7" hidden="1">
              <a:extLst>
                <a:ext uri="{63B3BB69-23CF-44E3-9099-C40C66FF867C}">
                  <a14:compatExt spid="_x0000_s1321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</xdr:colOff>
          <xdr:row>14</xdr:row>
          <xdr:rowOff>28575</xdr:rowOff>
        </xdr:from>
        <xdr:to>
          <xdr:col>7</xdr:col>
          <xdr:colOff>628650</xdr:colOff>
          <xdr:row>14</xdr:row>
          <xdr:rowOff>247650</xdr:rowOff>
        </xdr:to>
        <xdr:sp macro="" textlink="">
          <xdr:nvSpPr>
            <xdr:cNvPr id="132104" name="Check Box 8" hidden="1">
              <a:extLst>
                <a:ext uri="{63B3BB69-23CF-44E3-9099-C40C66FF867C}">
                  <a14:compatExt spid="_x0000_s1321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</xdr:colOff>
          <xdr:row>15</xdr:row>
          <xdr:rowOff>9525</xdr:rowOff>
        </xdr:from>
        <xdr:to>
          <xdr:col>7</xdr:col>
          <xdr:colOff>628650</xdr:colOff>
          <xdr:row>15</xdr:row>
          <xdr:rowOff>228600</xdr:rowOff>
        </xdr:to>
        <xdr:sp macro="" textlink="">
          <xdr:nvSpPr>
            <xdr:cNvPr id="132105" name="Check Box 9" hidden="1">
              <a:extLst>
                <a:ext uri="{63B3BB69-23CF-44E3-9099-C40C66FF867C}">
                  <a14:compatExt spid="_x0000_s1321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66675</xdr:colOff>
          <xdr:row>5</xdr:row>
          <xdr:rowOff>38100</xdr:rowOff>
        </xdr:from>
        <xdr:to>
          <xdr:col>7</xdr:col>
          <xdr:colOff>638175</xdr:colOff>
          <xdr:row>5</xdr:row>
          <xdr:rowOff>257175</xdr:rowOff>
        </xdr:to>
        <xdr:sp macro="" textlink="">
          <xdr:nvSpPr>
            <xdr:cNvPr id="132106" name="Check Box 10" hidden="1">
              <a:extLst>
                <a:ext uri="{63B3BB69-23CF-44E3-9099-C40C66FF867C}">
                  <a14:compatExt spid="_x0000_s1321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</xdr:colOff>
          <xdr:row>6</xdr:row>
          <xdr:rowOff>28575</xdr:rowOff>
        </xdr:from>
        <xdr:to>
          <xdr:col>7</xdr:col>
          <xdr:colOff>628650</xdr:colOff>
          <xdr:row>6</xdr:row>
          <xdr:rowOff>247650</xdr:rowOff>
        </xdr:to>
        <xdr:sp macro="" textlink="">
          <xdr:nvSpPr>
            <xdr:cNvPr id="132107" name="Check Box 11" hidden="1">
              <a:extLst>
                <a:ext uri="{63B3BB69-23CF-44E3-9099-C40C66FF867C}">
                  <a14:compatExt spid="_x0000_s1321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</xdr:colOff>
          <xdr:row>7</xdr:row>
          <xdr:rowOff>9525</xdr:rowOff>
        </xdr:from>
        <xdr:to>
          <xdr:col>7</xdr:col>
          <xdr:colOff>628650</xdr:colOff>
          <xdr:row>7</xdr:row>
          <xdr:rowOff>228600</xdr:rowOff>
        </xdr:to>
        <xdr:sp macro="" textlink="">
          <xdr:nvSpPr>
            <xdr:cNvPr id="132108" name="Check Box 12" hidden="1">
              <a:extLst>
                <a:ext uri="{63B3BB69-23CF-44E3-9099-C40C66FF867C}">
                  <a14:compatExt spid="_x0000_s1321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381000</xdr:colOff>
      <xdr:row>21</xdr:row>
      <xdr:rowOff>66675</xdr:rowOff>
    </xdr:from>
    <xdr:to>
      <xdr:col>14</xdr:col>
      <xdr:colOff>438150</xdr:colOff>
      <xdr:row>23</xdr:row>
      <xdr:rowOff>152400</xdr:rowOff>
    </xdr:to>
    <xdr:grpSp>
      <xdr:nvGrpSpPr>
        <xdr:cNvPr id="229465" name="Group 31"/>
        <xdr:cNvGrpSpPr>
          <a:grpSpLocks/>
        </xdr:cNvGrpSpPr>
      </xdr:nvGrpSpPr>
      <xdr:grpSpPr bwMode="auto">
        <a:xfrm>
          <a:off x="3704167" y="5982758"/>
          <a:ext cx="6915150" cy="572559"/>
          <a:chOff x="3519495" y="5662613"/>
          <a:chExt cx="7072362" cy="566737"/>
        </a:xfrm>
      </xdr:grpSpPr>
      <xdr:grpSp>
        <xdr:nvGrpSpPr>
          <xdr:cNvPr id="229466" name="Group 19"/>
          <xdr:cNvGrpSpPr>
            <a:grpSpLocks/>
          </xdr:cNvGrpSpPr>
        </xdr:nvGrpSpPr>
        <xdr:grpSpPr bwMode="auto">
          <a:xfrm>
            <a:off x="3519495" y="5662613"/>
            <a:ext cx="7072362" cy="518988"/>
            <a:chOff x="1214414" y="2285992"/>
            <a:chExt cx="7072362" cy="518988"/>
          </a:xfrm>
        </xdr:grpSpPr>
        <xdr:sp macro="" textlink="">
          <xdr:nvSpPr>
            <xdr:cNvPr id="21" name="TextBox 4"/>
            <xdr:cNvSpPr txBox="1"/>
          </xdr:nvSpPr>
          <xdr:spPr>
            <a:xfrm>
              <a:off x="1214414" y="2285992"/>
              <a:ext cx="7072362" cy="518709"/>
            </a:xfrm>
            <a:prstGeom prst="rect">
              <a:avLst/>
            </a:prstGeom>
            <a:noFill/>
          </xdr:spPr>
          <xdr:txBody>
            <a:bodyPr wrap="square" rtlCol="0">
              <a:spAutoFit/>
            </a:bodyPr>
            <a:lstStyle>
              <a:defPPr>
                <a:defRPr lang="th-TH"/>
              </a:defPPr>
              <a:lvl1pPr marL="0" algn="l" defTabSz="914400" rtl="0" eaLnBrk="1" latinLnBrk="0" hangingPunct="1">
                <a:defRPr sz="2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2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2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2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2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2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2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2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2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r>
                <a:rPr lang="en-US" sz="1200">
                  <a:latin typeface="CordiaUPC" pitchFamily="34" charset="-34"/>
                  <a:cs typeface="CordiaUPC" pitchFamily="34" charset="-34"/>
                </a:rPr>
                <a:t>kWh</a:t>
              </a:r>
            </a:p>
            <a:p>
              <a:pPr algn="ctr"/>
              <a:r>
                <a:rPr lang="en-US" sz="1200">
                  <a:latin typeface="CordiaUPC" pitchFamily="34" charset="-34"/>
                  <a:cs typeface="CordiaUPC" pitchFamily="34" charset="-34"/>
                </a:rPr>
                <a:t>[Peak Max(kW) x 24(Hr) x </a:t>
              </a:r>
              <a:r>
                <a:rPr lang="th-TH" sz="1200">
                  <a:latin typeface="CordiaUPC" pitchFamily="34" charset="-34"/>
                  <a:cs typeface="CordiaUPC" pitchFamily="34" charset="-34"/>
                </a:rPr>
                <a:t>จำนวนวันในแต่ละเดือน</a:t>
              </a:r>
              <a:r>
                <a:rPr lang="en-US" sz="1200">
                  <a:latin typeface="CordiaUPC" pitchFamily="34" charset="-34"/>
                  <a:cs typeface="CordiaUPC" pitchFamily="34" charset="-34"/>
                </a:rPr>
                <a:t>]</a:t>
              </a:r>
              <a:endParaRPr lang="th-TH" sz="1200">
                <a:latin typeface="CordiaUPC" pitchFamily="34" charset="-34"/>
                <a:cs typeface="CordiaUPC" pitchFamily="34" charset="-34"/>
              </a:endParaRPr>
            </a:p>
          </xdr:txBody>
        </xdr:sp>
        <xdr:cxnSp macro="">
          <xdr:nvCxnSpPr>
            <xdr:cNvPr id="22" name="Straight Connector 21"/>
            <xdr:cNvCxnSpPr/>
          </xdr:nvCxnSpPr>
          <xdr:spPr>
            <a:xfrm>
              <a:off x="3685833" y="2535741"/>
              <a:ext cx="2139292" cy="0"/>
            </a:xfrm>
            <a:prstGeom prst="line">
              <a:avLst/>
            </a:prstGeom>
            <a:ln w="1270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23" name="Double Bracket 22"/>
            <xdr:cNvSpPr/>
          </xdr:nvSpPr>
          <xdr:spPr>
            <a:xfrm>
              <a:off x="3588149" y="2382049"/>
              <a:ext cx="2305356" cy="413046"/>
            </a:xfrm>
            <a:prstGeom prst="bracketPair">
              <a:avLst/>
            </a:prstGeom>
            <a:ln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  <xdr:txBody>
            <a:bodyPr wrap="square" rtlCol="0" anchor="ctr"/>
            <a:lstStyle/>
            <a:p>
              <a:endParaRPr lang="th-TH"/>
            </a:p>
          </xdr:txBody>
        </xdr:sp>
        <xdr:sp macro="" textlink="">
          <xdr:nvSpPr>
            <xdr:cNvPr id="24" name="TextBox 14"/>
            <xdr:cNvSpPr txBox="1"/>
          </xdr:nvSpPr>
          <xdr:spPr>
            <a:xfrm>
              <a:off x="2455008" y="2391655"/>
              <a:ext cx="1103836" cy="316989"/>
            </a:xfrm>
            <a:prstGeom prst="rect">
              <a:avLst/>
            </a:prstGeom>
            <a:noFill/>
          </xdr:spPr>
          <xdr:txBody>
            <a:bodyPr wrap="square" rtlCol="0">
              <a:noAutofit/>
            </a:bodyPr>
            <a:lstStyle>
              <a:defPPr>
                <a:defRPr lang="th-TH"/>
              </a:defPPr>
              <a:lvl1pPr marL="0" algn="l" defTabSz="914400" rtl="0" eaLnBrk="1" latinLnBrk="0" hangingPunct="1">
                <a:defRPr sz="2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2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2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2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2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2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2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2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2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lang="th-TH" sz="1200">
                  <a:latin typeface="CordiaUPC" pitchFamily="34" charset="-34"/>
                  <a:cs typeface="CordiaUPC" pitchFamily="34" charset="-34"/>
                </a:rPr>
                <a:t>ค่าตัวประกอบภาระ</a:t>
              </a:r>
              <a:r>
                <a:rPr lang="en-US" sz="1200">
                  <a:latin typeface="CordiaUPC" pitchFamily="34" charset="-34"/>
                  <a:cs typeface="CordiaUPC" pitchFamily="34" charset="-34"/>
                </a:rPr>
                <a:t> = </a:t>
              </a:r>
              <a:endParaRPr lang="th-TH" sz="1200"/>
            </a:p>
          </xdr:txBody>
        </xdr:sp>
        <xdr:sp macro="" textlink="">
          <xdr:nvSpPr>
            <xdr:cNvPr id="25" name="TextBox 17"/>
            <xdr:cNvSpPr txBox="1"/>
          </xdr:nvSpPr>
          <xdr:spPr>
            <a:xfrm>
              <a:off x="5913041" y="2410866"/>
              <a:ext cx="625181" cy="316989"/>
            </a:xfrm>
            <a:prstGeom prst="rect">
              <a:avLst/>
            </a:prstGeom>
            <a:noFill/>
          </xdr:spPr>
          <xdr:txBody>
            <a:bodyPr wrap="square" rtlCol="0">
              <a:noAutofit/>
            </a:bodyPr>
            <a:lstStyle>
              <a:defPPr>
                <a:defRPr lang="th-TH"/>
              </a:defPPr>
              <a:lvl1pPr marL="0" algn="l" defTabSz="914400" rtl="0" eaLnBrk="1" latinLnBrk="0" hangingPunct="1">
                <a:defRPr sz="2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2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2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2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2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2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2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2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2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lang="en-US" sz="1200">
                  <a:latin typeface="CordiaUPC" pitchFamily="34" charset="-34"/>
                  <a:cs typeface="CordiaUPC" pitchFamily="34" charset="-34"/>
                </a:rPr>
                <a:t>x 100%</a:t>
              </a:r>
              <a:endParaRPr lang="th-TH" sz="1200"/>
            </a:p>
          </xdr:txBody>
        </xdr:sp>
      </xdr:grpSp>
      <xdr:sp macro="" textlink="">
        <xdr:nvSpPr>
          <xdr:cNvPr id="31" name="Rectangle 30"/>
          <xdr:cNvSpPr/>
        </xdr:nvSpPr>
        <xdr:spPr>
          <a:xfrm>
            <a:off x="4760089" y="5681824"/>
            <a:ext cx="3995298" cy="547526"/>
          </a:xfrm>
          <a:prstGeom prst="rect">
            <a:avLst/>
          </a:prstGeom>
          <a:noFill/>
          <a:ln w="9525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th-TH"/>
          </a:p>
        </xdr:txBody>
      </xdr:sp>
    </xdr:grp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428625</xdr:colOff>
      <xdr:row>20</xdr:row>
      <xdr:rowOff>38100</xdr:rowOff>
    </xdr:from>
    <xdr:to>
      <xdr:col>14</xdr:col>
      <xdr:colOff>495300</xdr:colOff>
      <xdr:row>22</xdr:row>
      <xdr:rowOff>123825</xdr:rowOff>
    </xdr:to>
    <xdr:grpSp>
      <xdr:nvGrpSpPr>
        <xdr:cNvPr id="230489" name="Group 1"/>
        <xdr:cNvGrpSpPr>
          <a:grpSpLocks/>
        </xdr:cNvGrpSpPr>
      </xdr:nvGrpSpPr>
      <xdr:grpSpPr bwMode="auto">
        <a:xfrm>
          <a:off x="3723154" y="5741894"/>
          <a:ext cx="7081558" cy="556372"/>
          <a:chOff x="3519495" y="5662613"/>
          <a:chExt cx="7072362" cy="566737"/>
        </a:xfrm>
      </xdr:grpSpPr>
      <xdr:grpSp>
        <xdr:nvGrpSpPr>
          <xdr:cNvPr id="230490" name="Group 19"/>
          <xdr:cNvGrpSpPr>
            <a:grpSpLocks/>
          </xdr:cNvGrpSpPr>
        </xdr:nvGrpSpPr>
        <xdr:grpSpPr bwMode="auto">
          <a:xfrm>
            <a:off x="3519495" y="5662613"/>
            <a:ext cx="7072362" cy="518988"/>
            <a:chOff x="1214414" y="2285992"/>
            <a:chExt cx="7072362" cy="518988"/>
          </a:xfrm>
        </xdr:grpSpPr>
        <xdr:sp macro="" textlink="">
          <xdr:nvSpPr>
            <xdr:cNvPr id="5" name="TextBox 4"/>
            <xdr:cNvSpPr txBox="1"/>
          </xdr:nvSpPr>
          <xdr:spPr>
            <a:xfrm>
              <a:off x="1214414" y="2285992"/>
              <a:ext cx="7072362" cy="518709"/>
            </a:xfrm>
            <a:prstGeom prst="rect">
              <a:avLst/>
            </a:prstGeom>
            <a:noFill/>
          </xdr:spPr>
          <xdr:txBody>
            <a:bodyPr wrap="square" rtlCol="0">
              <a:spAutoFit/>
            </a:bodyPr>
            <a:lstStyle>
              <a:defPPr>
                <a:defRPr lang="th-TH"/>
              </a:defPPr>
              <a:lvl1pPr marL="0" algn="l" defTabSz="914400" rtl="0" eaLnBrk="1" latinLnBrk="0" hangingPunct="1">
                <a:defRPr sz="2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2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2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2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2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2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2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2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2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r>
                <a:rPr lang="en-US" sz="1200">
                  <a:latin typeface="CordiaUPC" pitchFamily="34" charset="-34"/>
                  <a:cs typeface="CordiaUPC" pitchFamily="34" charset="-34"/>
                </a:rPr>
                <a:t>kWh</a:t>
              </a:r>
            </a:p>
            <a:p>
              <a:pPr algn="ctr"/>
              <a:r>
                <a:rPr lang="en-US" sz="1200">
                  <a:latin typeface="CordiaUPC" pitchFamily="34" charset="-34"/>
                  <a:cs typeface="CordiaUPC" pitchFamily="34" charset="-34"/>
                </a:rPr>
                <a:t>[Peak Max(kW) x 24(Hr) x </a:t>
              </a:r>
              <a:r>
                <a:rPr lang="th-TH" sz="1200">
                  <a:latin typeface="CordiaUPC" pitchFamily="34" charset="-34"/>
                  <a:cs typeface="CordiaUPC" pitchFamily="34" charset="-34"/>
                </a:rPr>
                <a:t>จำนวนวันในแต่ละเดือน</a:t>
              </a:r>
              <a:r>
                <a:rPr lang="en-US" sz="1200">
                  <a:latin typeface="CordiaUPC" pitchFamily="34" charset="-34"/>
                  <a:cs typeface="CordiaUPC" pitchFamily="34" charset="-34"/>
                </a:rPr>
                <a:t>]</a:t>
              </a:r>
              <a:endParaRPr lang="th-TH" sz="1200">
                <a:latin typeface="CordiaUPC" pitchFamily="34" charset="-34"/>
                <a:cs typeface="CordiaUPC" pitchFamily="34" charset="-34"/>
              </a:endParaRPr>
            </a:p>
          </xdr:txBody>
        </xdr:sp>
        <xdr:cxnSp macro="">
          <xdr:nvCxnSpPr>
            <xdr:cNvPr id="6" name="Straight Connector 5"/>
            <xdr:cNvCxnSpPr/>
          </xdr:nvCxnSpPr>
          <xdr:spPr>
            <a:xfrm>
              <a:off x="3689265" y="2535741"/>
              <a:ext cx="2141698" cy="0"/>
            </a:xfrm>
            <a:prstGeom prst="line">
              <a:avLst/>
            </a:prstGeom>
            <a:ln w="12700"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sp macro="" textlink="">
          <xdr:nvSpPr>
            <xdr:cNvPr id="7" name="Double Bracket 6"/>
            <xdr:cNvSpPr/>
          </xdr:nvSpPr>
          <xdr:spPr>
            <a:xfrm>
              <a:off x="3594078" y="2382049"/>
              <a:ext cx="2303515" cy="413046"/>
            </a:xfrm>
            <a:prstGeom prst="bracketPair">
              <a:avLst/>
            </a:prstGeom>
            <a:ln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  <xdr:txBody>
            <a:bodyPr wrap="square" rtlCol="0" anchor="ctr"/>
            <a:lstStyle/>
            <a:p>
              <a:endParaRPr lang="th-TH"/>
            </a:p>
          </xdr:txBody>
        </xdr:sp>
        <xdr:sp macro="" textlink="">
          <xdr:nvSpPr>
            <xdr:cNvPr id="8" name="TextBox 14"/>
            <xdr:cNvSpPr txBox="1"/>
          </xdr:nvSpPr>
          <xdr:spPr>
            <a:xfrm>
              <a:off x="2461358" y="2391655"/>
              <a:ext cx="1104164" cy="316989"/>
            </a:xfrm>
            <a:prstGeom prst="rect">
              <a:avLst/>
            </a:prstGeom>
            <a:noFill/>
          </xdr:spPr>
          <xdr:txBody>
            <a:bodyPr wrap="square" rtlCol="0">
              <a:noAutofit/>
            </a:bodyPr>
            <a:lstStyle>
              <a:defPPr>
                <a:defRPr lang="th-TH"/>
              </a:defPPr>
              <a:lvl1pPr marL="0" algn="l" defTabSz="914400" rtl="0" eaLnBrk="1" latinLnBrk="0" hangingPunct="1">
                <a:defRPr sz="2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2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2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2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2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2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2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2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2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lang="th-TH" sz="1200">
                  <a:latin typeface="CordiaUPC" pitchFamily="34" charset="-34"/>
                  <a:cs typeface="CordiaUPC" pitchFamily="34" charset="-34"/>
                </a:rPr>
                <a:t>ค่าตัวประกอบภาระ</a:t>
              </a:r>
              <a:r>
                <a:rPr lang="en-US" sz="1200">
                  <a:latin typeface="CordiaUPC" pitchFamily="34" charset="-34"/>
                  <a:cs typeface="CordiaUPC" pitchFamily="34" charset="-34"/>
                </a:rPr>
                <a:t> = </a:t>
              </a:r>
              <a:endParaRPr lang="th-TH" sz="1200"/>
            </a:p>
          </xdr:txBody>
        </xdr:sp>
        <xdr:sp macro="" textlink="">
          <xdr:nvSpPr>
            <xdr:cNvPr id="9" name="TextBox 17"/>
            <xdr:cNvSpPr txBox="1"/>
          </xdr:nvSpPr>
          <xdr:spPr>
            <a:xfrm>
              <a:off x="5916630" y="2410866"/>
              <a:ext cx="628231" cy="316989"/>
            </a:xfrm>
            <a:prstGeom prst="rect">
              <a:avLst/>
            </a:prstGeom>
            <a:noFill/>
          </xdr:spPr>
          <xdr:txBody>
            <a:bodyPr wrap="square" rtlCol="0">
              <a:noAutofit/>
            </a:bodyPr>
            <a:lstStyle>
              <a:defPPr>
                <a:defRPr lang="th-TH"/>
              </a:defPPr>
              <a:lvl1pPr marL="0" algn="l" defTabSz="914400" rtl="0" eaLnBrk="1" latinLnBrk="0" hangingPunct="1">
                <a:defRPr sz="2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2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2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2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2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2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2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2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2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lang="en-US" sz="1200">
                  <a:latin typeface="CordiaUPC" pitchFamily="34" charset="-34"/>
                  <a:cs typeface="CordiaUPC" pitchFamily="34" charset="-34"/>
                </a:rPr>
                <a:t>x 100%</a:t>
              </a:r>
              <a:endParaRPr lang="th-TH" sz="1200"/>
            </a:p>
          </xdr:txBody>
        </xdr:sp>
      </xdr:grpSp>
      <xdr:sp macro="" textlink="">
        <xdr:nvSpPr>
          <xdr:cNvPr id="4" name="Rectangle 3"/>
          <xdr:cNvSpPr/>
        </xdr:nvSpPr>
        <xdr:spPr>
          <a:xfrm>
            <a:off x="4766439" y="5681824"/>
            <a:ext cx="3988317" cy="547526"/>
          </a:xfrm>
          <a:prstGeom prst="rect">
            <a:avLst/>
          </a:prstGeom>
          <a:noFill/>
          <a:ln w="9525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th-TH"/>
          </a:p>
        </xdr:txBody>
      </xdr:sp>
    </xdr:grp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609600</xdr:colOff>
      <xdr:row>42</xdr:row>
      <xdr:rowOff>95250</xdr:rowOff>
    </xdr:from>
    <xdr:to>
      <xdr:col>4</xdr:col>
      <xdr:colOff>38100</xdr:colOff>
      <xdr:row>43</xdr:row>
      <xdr:rowOff>180975</xdr:rowOff>
    </xdr:to>
    <xdr:sp macro="" textlink="">
      <xdr:nvSpPr>
        <xdr:cNvPr id="231458" name="Text Box 1"/>
        <xdr:cNvSpPr txBox="1">
          <a:spLocks noChangeArrowheads="1"/>
        </xdr:cNvSpPr>
      </xdr:nvSpPr>
      <xdr:spPr bwMode="auto">
        <a:xfrm>
          <a:off x="2057400" y="10448925"/>
          <a:ext cx="381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381000</xdr:colOff>
      <xdr:row>48</xdr:row>
      <xdr:rowOff>133350</xdr:rowOff>
    </xdr:from>
    <xdr:to>
      <xdr:col>2</xdr:col>
      <xdr:colOff>457200</xdr:colOff>
      <xdr:row>49</xdr:row>
      <xdr:rowOff>180975</xdr:rowOff>
    </xdr:to>
    <xdr:sp macro="" textlink="">
      <xdr:nvSpPr>
        <xdr:cNvPr id="231459" name="Text Box 2"/>
        <xdr:cNvSpPr txBox="1">
          <a:spLocks noChangeArrowheads="1"/>
        </xdr:cNvSpPr>
      </xdr:nvSpPr>
      <xdr:spPr bwMode="auto">
        <a:xfrm>
          <a:off x="1333500" y="11991975"/>
          <a:ext cx="762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38100</xdr:colOff>
      <xdr:row>49</xdr:row>
      <xdr:rowOff>0</xdr:rowOff>
    </xdr:from>
    <xdr:to>
      <xdr:col>4</xdr:col>
      <xdr:colOff>114300</xdr:colOff>
      <xdr:row>50</xdr:row>
      <xdr:rowOff>95250</xdr:rowOff>
    </xdr:to>
    <xdr:sp macro="" textlink="">
      <xdr:nvSpPr>
        <xdr:cNvPr id="231460" name="Text Box 3"/>
        <xdr:cNvSpPr txBox="1">
          <a:spLocks noChangeArrowheads="1"/>
        </xdr:cNvSpPr>
      </xdr:nvSpPr>
      <xdr:spPr bwMode="auto">
        <a:xfrm>
          <a:off x="2095500" y="12125325"/>
          <a:ext cx="76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18</xdr:row>
          <xdr:rowOff>381000</xdr:rowOff>
        </xdr:from>
        <xdr:to>
          <xdr:col>8</xdr:col>
          <xdr:colOff>219075</xdr:colOff>
          <xdr:row>20</xdr:row>
          <xdr:rowOff>57150</xdr:rowOff>
        </xdr:to>
        <xdr:sp macro="" textlink="">
          <xdr:nvSpPr>
            <xdr:cNvPr id="4108" name="Check Box 12" hidden="1">
              <a:extLst>
                <a:ext uri="{63B3BB69-23CF-44E3-9099-C40C66FF867C}">
                  <a14:compatExt spid="_x0000_s41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19</xdr:row>
          <xdr:rowOff>238125</xdr:rowOff>
        </xdr:from>
        <xdr:to>
          <xdr:col>8</xdr:col>
          <xdr:colOff>219075</xdr:colOff>
          <xdr:row>21</xdr:row>
          <xdr:rowOff>47625</xdr:rowOff>
        </xdr:to>
        <xdr:sp macro="" textlink="">
          <xdr:nvSpPr>
            <xdr:cNvPr id="4109" name="Check Box 13" hidden="1">
              <a:extLst>
                <a:ext uri="{63B3BB69-23CF-44E3-9099-C40C66FF867C}">
                  <a14:compatExt spid="_x0000_s41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21</xdr:row>
          <xdr:rowOff>228600</xdr:rowOff>
        </xdr:from>
        <xdr:to>
          <xdr:col>8</xdr:col>
          <xdr:colOff>219075</xdr:colOff>
          <xdr:row>23</xdr:row>
          <xdr:rowOff>57150</xdr:rowOff>
        </xdr:to>
        <xdr:sp macro="" textlink="">
          <xdr:nvSpPr>
            <xdr:cNvPr id="4110" name="Check Box 14" hidden="1">
              <a:extLst>
                <a:ext uri="{63B3BB69-23CF-44E3-9099-C40C66FF867C}">
                  <a14:compatExt spid="_x0000_s41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20</xdr:row>
          <xdr:rowOff>247650</xdr:rowOff>
        </xdr:from>
        <xdr:to>
          <xdr:col>8</xdr:col>
          <xdr:colOff>219075</xdr:colOff>
          <xdr:row>22</xdr:row>
          <xdr:rowOff>66675</xdr:rowOff>
        </xdr:to>
        <xdr:sp macro="" textlink="">
          <xdr:nvSpPr>
            <xdr:cNvPr id="4111" name="Check Box 15" hidden="1">
              <a:extLst>
                <a:ext uri="{63B3BB69-23CF-44E3-9099-C40C66FF867C}">
                  <a14:compatExt spid="_x0000_s41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23</xdr:row>
          <xdr:rowOff>257175</xdr:rowOff>
        </xdr:from>
        <xdr:to>
          <xdr:col>8</xdr:col>
          <xdr:colOff>228600</xdr:colOff>
          <xdr:row>25</xdr:row>
          <xdr:rowOff>19050</xdr:rowOff>
        </xdr:to>
        <xdr:sp macro="" textlink="">
          <xdr:nvSpPr>
            <xdr:cNvPr id="4112" name="Check Box 16" hidden="1">
              <a:extLst>
                <a:ext uri="{63B3BB69-23CF-44E3-9099-C40C66FF867C}">
                  <a14:compatExt spid="_x0000_s41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23</xdr:row>
          <xdr:rowOff>9525</xdr:rowOff>
        </xdr:from>
        <xdr:to>
          <xdr:col>8</xdr:col>
          <xdr:colOff>228600</xdr:colOff>
          <xdr:row>24</xdr:row>
          <xdr:rowOff>0</xdr:rowOff>
        </xdr:to>
        <xdr:sp macro="" textlink="">
          <xdr:nvSpPr>
            <xdr:cNvPr id="4113" name="Check Box 17" hidden="1">
              <a:extLst>
                <a:ext uri="{63B3BB69-23CF-44E3-9099-C40C66FF867C}">
                  <a14:compatExt spid="_x0000_s41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0</xdr:row>
          <xdr:rowOff>228600</xdr:rowOff>
        </xdr:from>
        <xdr:to>
          <xdr:col>6</xdr:col>
          <xdr:colOff>142875</xdr:colOff>
          <xdr:row>2</xdr:row>
          <xdr:rowOff>76200</xdr:rowOff>
        </xdr:to>
        <xdr:sp macro="" textlink="">
          <xdr:nvSpPr>
            <xdr:cNvPr id="4127" name="Check Box 31" hidden="1">
              <a:extLst>
                <a:ext uri="{63B3BB69-23CF-44E3-9099-C40C66FF867C}">
                  <a14:compatExt spid="_x0000_s41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95250</xdr:colOff>
          <xdr:row>1</xdr:row>
          <xdr:rowOff>28575</xdr:rowOff>
        </xdr:from>
        <xdr:to>
          <xdr:col>11</xdr:col>
          <xdr:colOff>123825</xdr:colOff>
          <xdr:row>1</xdr:row>
          <xdr:rowOff>247650</xdr:rowOff>
        </xdr:to>
        <xdr:sp macro="" textlink="">
          <xdr:nvSpPr>
            <xdr:cNvPr id="4129" name="Check Box 33" hidden="1">
              <a:extLst>
                <a:ext uri="{63B3BB69-23CF-44E3-9099-C40C66FF867C}">
                  <a14:compatExt spid="_x0000_s41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219075</xdr:colOff>
          <xdr:row>0</xdr:row>
          <xdr:rowOff>228600</xdr:rowOff>
        </xdr:from>
        <xdr:to>
          <xdr:col>13</xdr:col>
          <xdr:colOff>104775</xdr:colOff>
          <xdr:row>2</xdr:row>
          <xdr:rowOff>76200</xdr:rowOff>
        </xdr:to>
        <xdr:sp macro="" textlink="">
          <xdr:nvSpPr>
            <xdr:cNvPr id="4130" name="Check Box 34" hidden="1">
              <a:extLst>
                <a:ext uri="{63B3BB69-23CF-44E3-9099-C40C66FF867C}">
                  <a14:compatExt spid="_x0000_s41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1</xdr:row>
          <xdr:rowOff>200025</xdr:rowOff>
        </xdr:from>
        <xdr:to>
          <xdr:col>6</xdr:col>
          <xdr:colOff>142875</xdr:colOff>
          <xdr:row>3</xdr:row>
          <xdr:rowOff>76200</xdr:rowOff>
        </xdr:to>
        <xdr:sp macro="" textlink="">
          <xdr:nvSpPr>
            <xdr:cNvPr id="4139" name="Check Box 43" hidden="1">
              <a:extLst>
                <a:ext uri="{63B3BB69-23CF-44E3-9099-C40C66FF867C}">
                  <a14:compatExt spid="_x0000_s41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</xdr:row>
          <xdr:rowOff>190500</xdr:rowOff>
        </xdr:from>
        <xdr:to>
          <xdr:col>3</xdr:col>
          <xdr:colOff>123825</xdr:colOff>
          <xdr:row>3</xdr:row>
          <xdr:rowOff>66675</xdr:rowOff>
        </xdr:to>
        <xdr:sp macro="" textlink="">
          <xdr:nvSpPr>
            <xdr:cNvPr id="4140" name="Check Box 44" hidden="1">
              <a:extLst>
                <a:ext uri="{63B3BB69-23CF-44E3-9099-C40C66FF867C}">
                  <a14:compatExt spid="_x0000_s41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219075</xdr:colOff>
          <xdr:row>1</xdr:row>
          <xdr:rowOff>190500</xdr:rowOff>
        </xdr:from>
        <xdr:to>
          <xdr:col>13</xdr:col>
          <xdr:colOff>104775</xdr:colOff>
          <xdr:row>3</xdr:row>
          <xdr:rowOff>66675</xdr:rowOff>
        </xdr:to>
        <xdr:sp macro="" textlink="">
          <xdr:nvSpPr>
            <xdr:cNvPr id="4142" name="Check Box 46" hidden="1">
              <a:extLst>
                <a:ext uri="{63B3BB69-23CF-44E3-9099-C40C66FF867C}">
                  <a14:compatExt spid="_x0000_s41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0</xdr:row>
          <xdr:rowOff>228600</xdr:rowOff>
        </xdr:from>
        <xdr:to>
          <xdr:col>3</xdr:col>
          <xdr:colOff>123825</xdr:colOff>
          <xdr:row>2</xdr:row>
          <xdr:rowOff>76200</xdr:rowOff>
        </xdr:to>
        <xdr:sp macro="" textlink="">
          <xdr:nvSpPr>
            <xdr:cNvPr id="4144" name="Check Box 48" hidden="1">
              <a:extLst>
                <a:ext uri="{63B3BB69-23CF-44E3-9099-C40C66FF867C}">
                  <a14:compatExt spid="_x0000_s41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18</xdr:row>
          <xdr:rowOff>381000</xdr:rowOff>
        </xdr:from>
        <xdr:to>
          <xdr:col>8</xdr:col>
          <xdr:colOff>219075</xdr:colOff>
          <xdr:row>20</xdr:row>
          <xdr:rowOff>57150</xdr:rowOff>
        </xdr:to>
        <xdr:sp macro="" textlink="">
          <xdr:nvSpPr>
            <xdr:cNvPr id="4145" name="Check Box 49" hidden="1">
              <a:extLst>
                <a:ext uri="{63B3BB69-23CF-44E3-9099-C40C66FF867C}">
                  <a14:compatExt spid="_x0000_s4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19</xdr:row>
          <xdr:rowOff>238125</xdr:rowOff>
        </xdr:from>
        <xdr:to>
          <xdr:col>8</xdr:col>
          <xdr:colOff>219075</xdr:colOff>
          <xdr:row>21</xdr:row>
          <xdr:rowOff>47625</xdr:rowOff>
        </xdr:to>
        <xdr:sp macro="" textlink="">
          <xdr:nvSpPr>
            <xdr:cNvPr id="4146" name="Check Box 50" hidden="1">
              <a:extLst>
                <a:ext uri="{63B3BB69-23CF-44E3-9099-C40C66FF867C}">
                  <a14:compatExt spid="_x0000_s4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21</xdr:row>
          <xdr:rowOff>228600</xdr:rowOff>
        </xdr:from>
        <xdr:to>
          <xdr:col>8</xdr:col>
          <xdr:colOff>219075</xdr:colOff>
          <xdr:row>23</xdr:row>
          <xdr:rowOff>57150</xdr:rowOff>
        </xdr:to>
        <xdr:sp macro="" textlink="">
          <xdr:nvSpPr>
            <xdr:cNvPr id="4147" name="Check Box 51" hidden="1">
              <a:extLst>
                <a:ext uri="{63B3BB69-23CF-44E3-9099-C40C66FF867C}">
                  <a14:compatExt spid="_x0000_s41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20</xdr:row>
          <xdr:rowOff>247650</xdr:rowOff>
        </xdr:from>
        <xdr:to>
          <xdr:col>8</xdr:col>
          <xdr:colOff>219075</xdr:colOff>
          <xdr:row>22</xdr:row>
          <xdr:rowOff>66675</xdr:rowOff>
        </xdr:to>
        <xdr:sp macro="" textlink="">
          <xdr:nvSpPr>
            <xdr:cNvPr id="4148" name="Check Box 52" hidden="1">
              <a:extLst>
                <a:ext uri="{63B3BB69-23CF-44E3-9099-C40C66FF867C}">
                  <a14:compatExt spid="_x0000_s41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23</xdr:row>
          <xdr:rowOff>257175</xdr:rowOff>
        </xdr:from>
        <xdr:to>
          <xdr:col>8</xdr:col>
          <xdr:colOff>228600</xdr:colOff>
          <xdr:row>25</xdr:row>
          <xdr:rowOff>19050</xdr:rowOff>
        </xdr:to>
        <xdr:sp macro="" textlink="">
          <xdr:nvSpPr>
            <xdr:cNvPr id="4149" name="Check Box 53" hidden="1">
              <a:extLst>
                <a:ext uri="{63B3BB69-23CF-44E3-9099-C40C66FF867C}">
                  <a14:compatExt spid="_x0000_s41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23</xdr:row>
          <xdr:rowOff>9525</xdr:rowOff>
        </xdr:from>
        <xdr:to>
          <xdr:col>8</xdr:col>
          <xdr:colOff>228600</xdr:colOff>
          <xdr:row>24</xdr:row>
          <xdr:rowOff>0</xdr:rowOff>
        </xdr:to>
        <xdr:sp macro="" textlink="">
          <xdr:nvSpPr>
            <xdr:cNvPr id="4150" name="Check Box 54" hidden="1">
              <a:extLst>
                <a:ext uri="{63B3BB69-23CF-44E3-9099-C40C66FF867C}">
                  <a14:compatExt spid="_x0000_s41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2</xdr:row>
          <xdr:rowOff>190500</xdr:rowOff>
        </xdr:from>
        <xdr:to>
          <xdr:col>6</xdr:col>
          <xdr:colOff>142875</xdr:colOff>
          <xdr:row>4</xdr:row>
          <xdr:rowOff>47625</xdr:rowOff>
        </xdr:to>
        <xdr:sp macro="" textlink="">
          <xdr:nvSpPr>
            <xdr:cNvPr id="4156" name="Check Box 60" hidden="1">
              <a:extLst>
                <a:ext uri="{63B3BB69-23CF-44E3-9099-C40C66FF867C}">
                  <a14:compatExt spid="_x0000_s41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2</xdr:row>
          <xdr:rowOff>190500</xdr:rowOff>
        </xdr:from>
        <xdr:to>
          <xdr:col>3</xdr:col>
          <xdr:colOff>123825</xdr:colOff>
          <xdr:row>4</xdr:row>
          <xdr:rowOff>47625</xdr:rowOff>
        </xdr:to>
        <xdr:sp macro="" textlink="">
          <xdr:nvSpPr>
            <xdr:cNvPr id="4157" name="Check Box 61" hidden="1">
              <a:extLst>
                <a:ext uri="{63B3BB69-23CF-44E3-9099-C40C66FF867C}">
                  <a14:compatExt spid="_x0000_s41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254</xdr:col>
          <xdr:colOff>247650</xdr:colOff>
          <xdr:row>2</xdr:row>
          <xdr:rowOff>152400</xdr:rowOff>
        </xdr:from>
        <xdr:to>
          <xdr:col>255</xdr:col>
          <xdr:colOff>0</xdr:colOff>
          <xdr:row>4</xdr:row>
          <xdr:rowOff>9525</xdr:rowOff>
        </xdr:to>
        <xdr:sp macro="" textlink="">
          <xdr:nvSpPr>
            <xdr:cNvPr id="4158" name="Check Box 62" hidden="1">
              <a:extLst>
                <a:ext uri="{63B3BB69-23CF-44E3-9099-C40C66FF867C}">
                  <a14:compatExt spid="_x0000_s41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254</xdr:col>
          <xdr:colOff>247650</xdr:colOff>
          <xdr:row>2</xdr:row>
          <xdr:rowOff>142875</xdr:rowOff>
        </xdr:from>
        <xdr:to>
          <xdr:col>255</xdr:col>
          <xdr:colOff>0</xdr:colOff>
          <xdr:row>4</xdr:row>
          <xdr:rowOff>0</xdr:rowOff>
        </xdr:to>
        <xdr:sp macro="" textlink="">
          <xdr:nvSpPr>
            <xdr:cNvPr id="4159" name="Check Box 63" hidden="1">
              <a:extLst>
                <a:ext uri="{63B3BB69-23CF-44E3-9099-C40C66FF867C}">
                  <a14:compatExt spid="_x0000_s41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254</xdr:col>
          <xdr:colOff>247650</xdr:colOff>
          <xdr:row>2</xdr:row>
          <xdr:rowOff>152400</xdr:rowOff>
        </xdr:from>
        <xdr:to>
          <xdr:col>255</xdr:col>
          <xdr:colOff>0</xdr:colOff>
          <xdr:row>4</xdr:row>
          <xdr:rowOff>9525</xdr:rowOff>
        </xdr:to>
        <xdr:sp macro="" textlink="">
          <xdr:nvSpPr>
            <xdr:cNvPr id="4160" name="Check Box 64" hidden="1">
              <a:extLst>
                <a:ext uri="{63B3BB69-23CF-44E3-9099-C40C66FF867C}">
                  <a14:compatExt spid="_x0000_s41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254</xdr:col>
          <xdr:colOff>247650</xdr:colOff>
          <xdr:row>2</xdr:row>
          <xdr:rowOff>142875</xdr:rowOff>
        </xdr:from>
        <xdr:to>
          <xdr:col>255</xdr:col>
          <xdr:colOff>0</xdr:colOff>
          <xdr:row>4</xdr:row>
          <xdr:rowOff>0</xdr:rowOff>
        </xdr:to>
        <xdr:sp macro="" textlink="">
          <xdr:nvSpPr>
            <xdr:cNvPr id="4161" name="Check Box 65" hidden="1">
              <a:extLst>
                <a:ext uri="{63B3BB69-23CF-44E3-9099-C40C66FF867C}">
                  <a14:compatExt spid="_x0000_s41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254</xdr:col>
          <xdr:colOff>247650</xdr:colOff>
          <xdr:row>2</xdr:row>
          <xdr:rowOff>152400</xdr:rowOff>
        </xdr:from>
        <xdr:to>
          <xdr:col>255</xdr:col>
          <xdr:colOff>0</xdr:colOff>
          <xdr:row>4</xdr:row>
          <xdr:rowOff>9525</xdr:rowOff>
        </xdr:to>
        <xdr:sp macro="" textlink="">
          <xdr:nvSpPr>
            <xdr:cNvPr id="4162" name="Check Box 66" hidden="1">
              <a:extLst>
                <a:ext uri="{63B3BB69-23CF-44E3-9099-C40C66FF867C}">
                  <a14:compatExt spid="_x0000_s41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254</xdr:col>
          <xdr:colOff>247650</xdr:colOff>
          <xdr:row>2</xdr:row>
          <xdr:rowOff>142875</xdr:rowOff>
        </xdr:from>
        <xdr:to>
          <xdr:col>255</xdr:col>
          <xdr:colOff>0</xdr:colOff>
          <xdr:row>4</xdr:row>
          <xdr:rowOff>0</xdr:rowOff>
        </xdr:to>
        <xdr:sp macro="" textlink="">
          <xdr:nvSpPr>
            <xdr:cNvPr id="4163" name="Check Box 67" hidden="1">
              <a:extLst>
                <a:ext uri="{63B3BB69-23CF-44E3-9099-C40C66FF867C}">
                  <a14:compatExt spid="_x0000_s41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254</xdr:col>
          <xdr:colOff>247650</xdr:colOff>
          <xdr:row>2</xdr:row>
          <xdr:rowOff>152400</xdr:rowOff>
        </xdr:from>
        <xdr:to>
          <xdr:col>255</xdr:col>
          <xdr:colOff>0</xdr:colOff>
          <xdr:row>4</xdr:row>
          <xdr:rowOff>9525</xdr:rowOff>
        </xdr:to>
        <xdr:sp macro="" textlink="">
          <xdr:nvSpPr>
            <xdr:cNvPr id="4164" name="Check Box 68" hidden="1">
              <a:extLst>
                <a:ext uri="{63B3BB69-23CF-44E3-9099-C40C66FF867C}">
                  <a14:compatExt spid="_x0000_s41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254</xdr:col>
          <xdr:colOff>247650</xdr:colOff>
          <xdr:row>2</xdr:row>
          <xdr:rowOff>142875</xdr:rowOff>
        </xdr:from>
        <xdr:to>
          <xdr:col>255</xdr:col>
          <xdr:colOff>0</xdr:colOff>
          <xdr:row>4</xdr:row>
          <xdr:rowOff>0</xdr:rowOff>
        </xdr:to>
        <xdr:sp macro="" textlink="">
          <xdr:nvSpPr>
            <xdr:cNvPr id="4165" name="Check Box 69" hidden="1">
              <a:extLst>
                <a:ext uri="{63B3BB69-23CF-44E3-9099-C40C66FF867C}">
                  <a14:compatExt spid="_x0000_s41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254</xdr:col>
          <xdr:colOff>247650</xdr:colOff>
          <xdr:row>2</xdr:row>
          <xdr:rowOff>152400</xdr:rowOff>
        </xdr:from>
        <xdr:to>
          <xdr:col>255</xdr:col>
          <xdr:colOff>0</xdr:colOff>
          <xdr:row>4</xdr:row>
          <xdr:rowOff>9525</xdr:rowOff>
        </xdr:to>
        <xdr:sp macro="" textlink="">
          <xdr:nvSpPr>
            <xdr:cNvPr id="4166" name="Check Box 70" hidden="1">
              <a:extLst>
                <a:ext uri="{63B3BB69-23CF-44E3-9099-C40C66FF867C}">
                  <a14:compatExt spid="_x0000_s41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254</xdr:col>
          <xdr:colOff>247650</xdr:colOff>
          <xdr:row>2</xdr:row>
          <xdr:rowOff>142875</xdr:rowOff>
        </xdr:from>
        <xdr:to>
          <xdr:col>255</xdr:col>
          <xdr:colOff>0</xdr:colOff>
          <xdr:row>4</xdr:row>
          <xdr:rowOff>0</xdr:rowOff>
        </xdr:to>
        <xdr:sp macro="" textlink="">
          <xdr:nvSpPr>
            <xdr:cNvPr id="4167" name="Check Box 71" hidden="1">
              <a:extLst>
                <a:ext uri="{63B3BB69-23CF-44E3-9099-C40C66FF867C}">
                  <a14:compatExt spid="_x0000_s41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254</xdr:col>
          <xdr:colOff>247650</xdr:colOff>
          <xdr:row>2</xdr:row>
          <xdr:rowOff>152400</xdr:rowOff>
        </xdr:from>
        <xdr:to>
          <xdr:col>255</xdr:col>
          <xdr:colOff>0</xdr:colOff>
          <xdr:row>4</xdr:row>
          <xdr:rowOff>9525</xdr:rowOff>
        </xdr:to>
        <xdr:sp macro="" textlink="">
          <xdr:nvSpPr>
            <xdr:cNvPr id="4168" name="Check Box 72" hidden="1">
              <a:extLst>
                <a:ext uri="{63B3BB69-23CF-44E3-9099-C40C66FF867C}">
                  <a14:compatExt spid="_x0000_s41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254</xdr:col>
          <xdr:colOff>247650</xdr:colOff>
          <xdr:row>2</xdr:row>
          <xdr:rowOff>142875</xdr:rowOff>
        </xdr:from>
        <xdr:to>
          <xdr:col>255</xdr:col>
          <xdr:colOff>0</xdr:colOff>
          <xdr:row>4</xdr:row>
          <xdr:rowOff>0</xdr:rowOff>
        </xdr:to>
        <xdr:sp macro="" textlink="">
          <xdr:nvSpPr>
            <xdr:cNvPr id="4169" name="Check Box 73" hidden="1">
              <a:extLst>
                <a:ext uri="{63B3BB69-23CF-44E3-9099-C40C66FF867C}">
                  <a14:compatExt spid="_x0000_s4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254</xdr:col>
          <xdr:colOff>247650</xdr:colOff>
          <xdr:row>2</xdr:row>
          <xdr:rowOff>152400</xdr:rowOff>
        </xdr:from>
        <xdr:to>
          <xdr:col>255</xdr:col>
          <xdr:colOff>0</xdr:colOff>
          <xdr:row>4</xdr:row>
          <xdr:rowOff>9525</xdr:rowOff>
        </xdr:to>
        <xdr:sp macro="" textlink="">
          <xdr:nvSpPr>
            <xdr:cNvPr id="4170" name="Check Box 74" hidden="1">
              <a:extLst>
                <a:ext uri="{63B3BB69-23CF-44E3-9099-C40C66FF867C}">
                  <a14:compatExt spid="_x0000_s41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254</xdr:col>
          <xdr:colOff>247650</xdr:colOff>
          <xdr:row>2</xdr:row>
          <xdr:rowOff>142875</xdr:rowOff>
        </xdr:from>
        <xdr:to>
          <xdr:col>255</xdr:col>
          <xdr:colOff>0</xdr:colOff>
          <xdr:row>4</xdr:row>
          <xdr:rowOff>0</xdr:rowOff>
        </xdr:to>
        <xdr:sp macro="" textlink="">
          <xdr:nvSpPr>
            <xdr:cNvPr id="4171" name="Check Box 75" hidden="1">
              <a:extLst>
                <a:ext uri="{63B3BB69-23CF-44E3-9099-C40C66FF867C}">
                  <a14:compatExt spid="_x0000_s41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254</xdr:col>
          <xdr:colOff>247650</xdr:colOff>
          <xdr:row>2</xdr:row>
          <xdr:rowOff>152400</xdr:rowOff>
        </xdr:from>
        <xdr:to>
          <xdr:col>255</xdr:col>
          <xdr:colOff>0</xdr:colOff>
          <xdr:row>4</xdr:row>
          <xdr:rowOff>9525</xdr:rowOff>
        </xdr:to>
        <xdr:sp macro="" textlink="">
          <xdr:nvSpPr>
            <xdr:cNvPr id="4172" name="Check Box 76" hidden="1">
              <a:extLst>
                <a:ext uri="{63B3BB69-23CF-44E3-9099-C40C66FF867C}">
                  <a14:compatExt spid="_x0000_s41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254</xdr:col>
          <xdr:colOff>247650</xdr:colOff>
          <xdr:row>2</xdr:row>
          <xdr:rowOff>142875</xdr:rowOff>
        </xdr:from>
        <xdr:to>
          <xdr:col>255</xdr:col>
          <xdr:colOff>0</xdr:colOff>
          <xdr:row>4</xdr:row>
          <xdr:rowOff>0</xdr:rowOff>
        </xdr:to>
        <xdr:sp macro="" textlink="">
          <xdr:nvSpPr>
            <xdr:cNvPr id="4173" name="Check Box 77" hidden="1">
              <a:extLst>
                <a:ext uri="{63B3BB69-23CF-44E3-9099-C40C66FF867C}">
                  <a14:compatExt spid="_x0000_s41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254</xdr:col>
          <xdr:colOff>247650</xdr:colOff>
          <xdr:row>2</xdr:row>
          <xdr:rowOff>152400</xdr:rowOff>
        </xdr:from>
        <xdr:to>
          <xdr:col>255</xdr:col>
          <xdr:colOff>0</xdr:colOff>
          <xdr:row>4</xdr:row>
          <xdr:rowOff>9525</xdr:rowOff>
        </xdr:to>
        <xdr:sp macro="" textlink="">
          <xdr:nvSpPr>
            <xdr:cNvPr id="4174" name="Check Box 78" hidden="1">
              <a:extLst>
                <a:ext uri="{63B3BB69-23CF-44E3-9099-C40C66FF867C}">
                  <a14:compatExt spid="_x0000_s41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254</xdr:col>
          <xdr:colOff>247650</xdr:colOff>
          <xdr:row>2</xdr:row>
          <xdr:rowOff>142875</xdr:rowOff>
        </xdr:from>
        <xdr:to>
          <xdr:col>255</xdr:col>
          <xdr:colOff>0</xdr:colOff>
          <xdr:row>4</xdr:row>
          <xdr:rowOff>0</xdr:rowOff>
        </xdr:to>
        <xdr:sp macro="" textlink="">
          <xdr:nvSpPr>
            <xdr:cNvPr id="4175" name="Check Box 79" hidden="1">
              <a:extLst>
                <a:ext uri="{63B3BB69-23CF-44E3-9099-C40C66FF867C}">
                  <a14:compatExt spid="_x0000_s41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254</xdr:col>
          <xdr:colOff>247650</xdr:colOff>
          <xdr:row>2</xdr:row>
          <xdr:rowOff>152400</xdr:rowOff>
        </xdr:from>
        <xdr:to>
          <xdr:col>255</xdr:col>
          <xdr:colOff>0</xdr:colOff>
          <xdr:row>4</xdr:row>
          <xdr:rowOff>9525</xdr:rowOff>
        </xdr:to>
        <xdr:sp macro="" textlink="">
          <xdr:nvSpPr>
            <xdr:cNvPr id="4176" name="Check Box 80" hidden="1">
              <a:extLst>
                <a:ext uri="{63B3BB69-23CF-44E3-9099-C40C66FF867C}">
                  <a14:compatExt spid="_x0000_s41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254</xdr:col>
          <xdr:colOff>247650</xdr:colOff>
          <xdr:row>2</xdr:row>
          <xdr:rowOff>142875</xdr:rowOff>
        </xdr:from>
        <xdr:to>
          <xdr:col>255</xdr:col>
          <xdr:colOff>0</xdr:colOff>
          <xdr:row>4</xdr:row>
          <xdr:rowOff>0</xdr:rowOff>
        </xdr:to>
        <xdr:sp macro="" textlink="">
          <xdr:nvSpPr>
            <xdr:cNvPr id="4177" name="Check Box 81" hidden="1">
              <a:extLst>
                <a:ext uri="{63B3BB69-23CF-44E3-9099-C40C66FF867C}">
                  <a14:compatExt spid="_x0000_s41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254</xdr:col>
          <xdr:colOff>247650</xdr:colOff>
          <xdr:row>2</xdr:row>
          <xdr:rowOff>152400</xdr:rowOff>
        </xdr:from>
        <xdr:to>
          <xdr:col>255</xdr:col>
          <xdr:colOff>0</xdr:colOff>
          <xdr:row>4</xdr:row>
          <xdr:rowOff>9525</xdr:rowOff>
        </xdr:to>
        <xdr:sp macro="" textlink="">
          <xdr:nvSpPr>
            <xdr:cNvPr id="4178" name="Check Box 82" hidden="1">
              <a:extLst>
                <a:ext uri="{63B3BB69-23CF-44E3-9099-C40C66FF867C}">
                  <a14:compatExt spid="_x0000_s41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254</xdr:col>
          <xdr:colOff>247650</xdr:colOff>
          <xdr:row>2</xdr:row>
          <xdr:rowOff>142875</xdr:rowOff>
        </xdr:from>
        <xdr:to>
          <xdr:col>255</xdr:col>
          <xdr:colOff>0</xdr:colOff>
          <xdr:row>4</xdr:row>
          <xdr:rowOff>0</xdr:rowOff>
        </xdr:to>
        <xdr:sp macro="" textlink="">
          <xdr:nvSpPr>
            <xdr:cNvPr id="4179" name="Check Box 83" hidden="1">
              <a:extLst>
                <a:ext uri="{63B3BB69-23CF-44E3-9099-C40C66FF867C}">
                  <a14:compatExt spid="_x0000_s41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254</xdr:col>
          <xdr:colOff>247650</xdr:colOff>
          <xdr:row>2</xdr:row>
          <xdr:rowOff>152400</xdr:rowOff>
        </xdr:from>
        <xdr:to>
          <xdr:col>255</xdr:col>
          <xdr:colOff>0</xdr:colOff>
          <xdr:row>4</xdr:row>
          <xdr:rowOff>9525</xdr:rowOff>
        </xdr:to>
        <xdr:sp macro="" textlink="">
          <xdr:nvSpPr>
            <xdr:cNvPr id="4180" name="Check Box 84" hidden="1">
              <a:extLst>
                <a:ext uri="{63B3BB69-23CF-44E3-9099-C40C66FF867C}">
                  <a14:compatExt spid="_x0000_s41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254</xdr:col>
          <xdr:colOff>247650</xdr:colOff>
          <xdr:row>2</xdr:row>
          <xdr:rowOff>142875</xdr:rowOff>
        </xdr:from>
        <xdr:to>
          <xdr:col>255</xdr:col>
          <xdr:colOff>0</xdr:colOff>
          <xdr:row>4</xdr:row>
          <xdr:rowOff>0</xdr:rowOff>
        </xdr:to>
        <xdr:sp macro="" textlink="">
          <xdr:nvSpPr>
            <xdr:cNvPr id="4181" name="Check Box 85" hidden="1">
              <a:extLst>
                <a:ext uri="{63B3BB69-23CF-44E3-9099-C40C66FF867C}">
                  <a14:compatExt spid="_x0000_s41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254</xdr:col>
          <xdr:colOff>247650</xdr:colOff>
          <xdr:row>2</xdr:row>
          <xdr:rowOff>152400</xdr:rowOff>
        </xdr:from>
        <xdr:to>
          <xdr:col>255</xdr:col>
          <xdr:colOff>0</xdr:colOff>
          <xdr:row>4</xdr:row>
          <xdr:rowOff>9525</xdr:rowOff>
        </xdr:to>
        <xdr:sp macro="" textlink="">
          <xdr:nvSpPr>
            <xdr:cNvPr id="4182" name="Check Box 86" hidden="1">
              <a:extLst>
                <a:ext uri="{63B3BB69-23CF-44E3-9099-C40C66FF867C}">
                  <a14:compatExt spid="_x0000_s41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254</xdr:col>
          <xdr:colOff>247650</xdr:colOff>
          <xdr:row>2</xdr:row>
          <xdr:rowOff>142875</xdr:rowOff>
        </xdr:from>
        <xdr:to>
          <xdr:col>255</xdr:col>
          <xdr:colOff>0</xdr:colOff>
          <xdr:row>4</xdr:row>
          <xdr:rowOff>0</xdr:rowOff>
        </xdr:to>
        <xdr:sp macro="" textlink="">
          <xdr:nvSpPr>
            <xdr:cNvPr id="4183" name="Check Box 87" hidden="1">
              <a:extLst>
                <a:ext uri="{63B3BB69-23CF-44E3-9099-C40C66FF867C}">
                  <a14:compatExt spid="_x0000_s41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254</xdr:col>
          <xdr:colOff>247650</xdr:colOff>
          <xdr:row>2</xdr:row>
          <xdr:rowOff>152400</xdr:rowOff>
        </xdr:from>
        <xdr:to>
          <xdr:col>255</xdr:col>
          <xdr:colOff>0</xdr:colOff>
          <xdr:row>4</xdr:row>
          <xdr:rowOff>9525</xdr:rowOff>
        </xdr:to>
        <xdr:sp macro="" textlink="">
          <xdr:nvSpPr>
            <xdr:cNvPr id="4184" name="Check Box 88" hidden="1">
              <a:extLst>
                <a:ext uri="{63B3BB69-23CF-44E3-9099-C40C66FF867C}">
                  <a14:compatExt spid="_x0000_s41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254</xdr:col>
          <xdr:colOff>247650</xdr:colOff>
          <xdr:row>2</xdr:row>
          <xdr:rowOff>142875</xdr:rowOff>
        </xdr:from>
        <xdr:to>
          <xdr:col>255</xdr:col>
          <xdr:colOff>0</xdr:colOff>
          <xdr:row>4</xdr:row>
          <xdr:rowOff>0</xdr:rowOff>
        </xdr:to>
        <xdr:sp macro="" textlink="">
          <xdr:nvSpPr>
            <xdr:cNvPr id="4185" name="Check Box 89" hidden="1">
              <a:extLst>
                <a:ext uri="{63B3BB69-23CF-44E3-9099-C40C66FF867C}">
                  <a14:compatExt spid="_x0000_s41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254</xdr:col>
          <xdr:colOff>247650</xdr:colOff>
          <xdr:row>2</xdr:row>
          <xdr:rowOff>152400</xdr:rowOff>
        </xdr:from>
        <xdr:to>
          <xdr:col>255</xdr:col>
          <xdr:colOff>0</xdr:colOff>
          <xdr:row>4</xdr:row>
          <xdr:rowOff>9525</xdr:rowOff>
        </xdr:to>
        <xdr:sp macro="" textlink="">
          <xdr:nvSpPr>
            <xdr:cNvPr id="4186" name="Check Box 90" hidden="1">
              <a:extLst>
                <a:ext uri="{63B3BB69-23CF-44E3-9099-C40C66FF867C}">
                  <a14:compatExt spid="_x0000_s41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254</xdr:col>
          <xdr:colOff>247650</xdr:colOff>
          <xdr:row>2</xdr:row>
          <xdr:rowOff>142875</xdr:rowOff>
        </xdr:from>
        <xdr:to>
          <xdr:col>255</xdr:col>
          <xdr:colOff>0</xdr:colOff>
          <xdr:row>4</xdr:row>
          <xdr:rowOff>0</xdr:rowOff>
        </xdr:to>
        <xdr:sp macro="" textlink="">
          <xdr:nvSpPr>
            <xdr:cNvPr id="4187" name="Check Box 91" hidden="1">
              <a:extLst>
                <a:ext uri="{63B3BB69-23CF-44E3-9099-C40C66FF867C}">
                  <a14:compatExt spid="_x0000_s41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254</xdr:col>
          <xdr:colOff>247650</xdr:colOff>
          <xdr:row>2</xdr:row>
          <xdr:rowOff>152400</xdr:rowOff>
        </xdr:from>
        <xdr:to>
          <xdr:col>255</xdr:col>
          <xdr:colOff>0</xdr:colOff>
          <xdr:row>4</xdr:row>
          <xdr:rowOff>9525</xdr:rowOff>
        </xdr:to>
        <xdr:sp macro="" textlink="">
          <xdr:nvSpPr>
            <xdr:cNvPr id="4188" name="Check Box 92" hidden="1">
              <a:extLst>
                <a:ext uri="{63B3BB69-23CF-44E3-9099-C40C66FF867C}">
                  <a14:compatExt spid="_x0000_s41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254</xdr:col>
          <xdr:colOff>247650</xdr:colOff>
          <xdr:row>2</xdr:row>
          <xdr:rowOff>142875</xdr:rowOff>
        </xdr:from>
        <xdr:to>
          <xdr:col>255</xdr:col>
          <xdr:colOff>0</xdr:colOff>
          <xdr:row>4</xdr:row>
          <xdr:rowOff>0</xdr:rowOff>
        </xdr:to>
        <xdr:sp macro="" textlink="">
          <xdr:nvSpPr>
            <xdr:cNvPr id="4189" name="Check Box 93" hidden="1">
              <a:extLst>
                <a:ext uri="{63B3BB69-23CF-44E3-9099-C40C66FF867C}">
                  <a14:compatExt spid="_x0000_s41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254</xdr:col>
          <xdr:colOff>247650</xdr:colOff>
          <xdr:row>2</xdr:row>
          <xdr:rowOff>152400</xdr:rowOff>
        </xdr:from>
        <xdr:to>
          <xdr:col>255</xdr:col>
          <xdr:colOff>0</xdr:colOff>
          <xdr:row>4</xdr:row>
          <xdr:rowOff>9525</xdr:rowOff>
        </xdr:to>
        <xdr:sp macro="" textlink="">
          <xdr:nvSpPr>
            <xdr:cNvPr id="4190" name="Check Box 94" hidden="1">
              <a:extLst>
                <a:ext uri="{63B3BB69-23CF-44E3-9099-C40C66FF867C}">
                  <a14:compatExt spid="_x0000_s41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254</xdr:col>
          <xdr:colOff>247650</xdr:colOff>
          <xdr:row>2</xdr:row>
          <xdr:rowOff>142875</xdr:rowOff>
        </xdr:from>
        <xdr:to>
          <xdr:col>255</xdr:col>
          <xdr:colOff>0</xdr:colOff>
          <xdr:row>4</xdr:row>
          <xdr:rowOff>0</xdr:rowOff>
        </xdr:to>
        <xdr:sp macro="" textlink="">
          <xdr:nvSpPr>
            <xdr:cNvPr id="4191" name="Check Box 95" hidden="1">
              <a:extLst>
                <a:ext uri="{63B3BB69-23CF-44E3-9099-C40C66FF867C}">
                  <a14:compatExt spid="_x0000_s41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254</xdr:col>
          <xdr:colOff>247650</xdr:colOff>
          <xdr:row>2</xdr:row>
          <xdr:rowOff>152400</xdr:rowOff>
        </xdr:from>
        <xdr:to>
          <xdr:col>255</xdr:col>
          <xdr:colOff>0</xdr:colOff>
          <xdr:row>4</xdr:row>
          <xdr:rowOff>9525</xdr:rowOff>
        </xdr:to>
        <xdr:sp macro="" textlink="">
          <xdr:nvSpPr>
            <xdr:cNvPr id="4192" name="Check Box 96" hidden="1">
              <a:extLst>
                <a:ext uri="{63B3BB69-23CF-44E3-9099-C40C66FF867C}">
                  <a14:compatExt spid="_x0000_s41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254</xdr:col>
          <xdr:colOff>247650</xdr:colOff>
          <xdr:row>2</xdr:row>
          <xdr:rowOff>142875</xdr:rowOff>
        </xdr:from>
        <xdr:to>
          <xdr:col>255</xdr:col>
          <xdr:colOff>0</xdr:colOff>
          <xdr:row>4</xdr:row>
          <xdr:rowOff>0</xdr:rowOff>
        </xdr:to>
        <xdr:sp macro="" textlink="">
          <xdr:nvSpPr>
            <xdr:cNvPr id="4193" name="Check Box 97" hidden="1">
              <a:extLst>
                <a:ext uri="{63B3BB69-23CF-44E3-9099-C40C66FF867C}">
                  <a14:compatExt spid="_x0000_s41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254</xdr:col>
          <xdr:colOff>247650</xdr:colOff>
          <xdr:row>2</xdr:row>
          <xdr:rowOff>152400</xdr:rowOff>
        </xdr:from>
        <xdr:to>
          <xdr:col>255</xdr:col>
          <xdr:colOff>0</xdr:colOff>
          <xdr:row>4</xdr:row>
          <xdr:rowOff>9525</xdr:rowOff>
        </xdr:to>
        <xdr:sp macro="" textlink="">
          <xdr:nvSpPr>
            <xdr:cNvPr id="4194" name="Check Box 98" hidden="1">
              <a:extLst>
                <a:ext uri="{63B3BB69-23CF-44E3-9099-C40C66FF867C}">
                  <a14:compatExt spid="_x0000_s41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254</xdr:col>
          <xdr:colOff>247650</xdr:colOff>
          <xdr:row>2</xdr:row>
          <xdr:rowOff>142875</xdr:rowOff>
        </xdr:from>
        <xdr:to>
          <xdr:col>255</xdr:col>
          <xdr:colOff>0</xdr:colOff>
          <xdr:row>4</xdr:row>
          <xdr:rowOff>0</xdr:rowOff>
        </xdr:to>
        <xdr:sp macro="" textlink="">
          <xdr:nvSpPr>
            <xdr:cNvPr id="4195" name="Check Box 99" hidden="1">
              <a:extLst>
                <a:ext uri="{63B3BB69-23CF-44E3-9099-C40C66FF867C}">
                  <a14:compatExt spid="_x0000_s41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254</xdr:col>
          <xdr:colOff>247650</xdr:colOff>
          <xdr:row>2</xdr:row>
          <xdr:rowOff>152400</xdr:rowOff>
        </xdr:from>
        <xdr:to>
          <xdr:col>255</xdr:col>
          <xdr:colOff>0</xdr:colOff>
          <xdr:row>4</xdr:row>
          <xdr:rowOff>9525</xdr:rowOff>
        </xdr:to>
        <xdr:sp macro="" textlink="">
          <xdr:nvSpPr>
            <xdr:cNvPr id="4196" name="Check Box 100" hidden="1">
              <a:extLst>
                <a:ext uri="{63B3BB69-23CF-44E3-9099-C40C66FF867C}">
                  <a14:compatExt spid="_x0000_s41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254</xdr:col>
          <xdr:colOff>247650</xdr:colOff>
          <xdr:row>2</xdr:row>
          <xdr:rowOff>142875</xdr:rowOff>
        </xdr:from>
        <xdr:to>
          <xdr:col>255</xdr:col>
          <xdr:colOff>0</xdr:colOff>
          <xdr:row>4</xdr:row>
          <xdr:rowOff>0</xdr:rowOff>
        </xdr:to>
        <xdr:sp macro="" textlink="">
          <xdr:nvSpPr>
            <xdr:cNvPr id="4197" name="Check Box 101" hidden="1">
              <a:extLst>
                <a:ext uri="{63B3BB69-23CF-44E3-9099-C40C66FF867C}">
                  <a14:compatExt spid="_x0000_s41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254</xdr:col>
          <xdr:colOff>247650</xdr:colOff>
          <xdr:row>2</xdr:row>
          <xdr:rowOff>152400</xdr:rowOff>
        </xdr:from>
        <xdr:to>
          <xdr:col>255</xdr:col>
          <xdr:colOff>0</xdr:colOff>
          <xdr:row>4</xdr:row>
          <xdr:rowOff>9525</xdr:rowOff>
        </xdr:to>
        <xdr:sp macro="" textlink="">
          <xdr:nvSpPr>
            <xdr:cNvPr id="4198" name="Check Box 102" hidden="1">
              <a:extLst>
                <a:ext uri="{63B3BB69-23CF-44E3-9099-C40C66FF867C}">
                  <a14:compatExt spid="_x0000_s41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254</xdr:col>
          <xdr:colOff>247650</xdr:colOff>
          <xdr:row>2</xdr:row>
          <xdr:rowOff>142875</xdr:rowOff>
        </xdr:from>
        <xdr:to>
          <xdr:col>255</xdr:col>
          <xdr:colOff>0</xdr:colOff>
          <xdr:row>4</xdr:row>
          <xdr:rowOff>0</xdr:rowOff>
        </xdr:to>
        <xdr:sp macro="" textlink="">
          <xdr:nvSpPr>
            <xdr:cNvPr id="4199" name="Check Box 103" hidden="1">
              <a:extLst>
                <a:ext uri="{63B3BB69-23CF-44E3-9099-C40C66FF867C}">
                  <a14:compatExt spid="_x0000_s41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254</xdr:col>
          <xdr:colOff>247650</xdr:colOff>
          <xdr:row>2</xdr:row>
          <xdr:rowOff>152400</xdr:rowOff>
        </xdr:from>
        <xdr:to>
          <xdr:col>255</xdr:col>
          <xdr:colOff>0</xdr:colOff>
          <xdr:row>4</xdr:row>
          <xdr:rowOff>9525</xdr:rowOff>
        </xdr:to>
        <xdr:sp macro="" textlink="">
          <xdr:nvSpPr>
            <xdr:cNvPr id="4200" name="Check Box 104" hidden="1">
              <a:extLst>
                <a:ext uri="{63B3BB69-23CF-44E3-9099-C40C66FF867C}">
                  <a14:compatExt spid="_x0000_s42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254</xdr:col>
          <xdr:colOff>247650</xdr:colOff>
          <xdr:row>2</xdr:row>
          <xdr:rowOff>142875</xdr:rowOff>
        </xdr:from>
        <xdr:to>
          <xdr:col>255</xdr:col>
          <xdr:colOff>0</xdr:colOff>
          <xdr:row>4</xdr:row>
          <xdr:rowOff>0</xdr:rowOff>
        </xdr:to>
        <xdr:sp macro="" textlink="">
          <xdr:nvSpPr>
            <xdr:cNvPr id="4201" name="Check Box 105" hidden="1">
              <a:extLst>
                <a:ext uri="{63B3BB69-23CF-44E3-9099-C40C66FF867C}">
                  <a14:compatExt spid="_x0000_s42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254</xdr:col>
          <xdr:colOff>247650</xdr:colOff>
          <xdr:row>2</xdr:row>
          <xdr:rowOff>152400</xdr:rowOff>
        </xdr:from>
        <xdr:to>
          <xdr:col>255</xdr:col>
          <xdr:colOff>0</xdr:colOff>
          <xdr:row>4</xdr:row>
          <xdr:rowOff>9525</xdr:rowOff>
        </xdr:to>
        <xdr:sp macro="" textlink="">
          <xdr:nvSpPr>
            <xdr:cNvPr id="4202" name="Check Box 106" hidden="1">
              <a:extLst>
                <a:ext uri="{63B3BB69-23CF-44E3-9099-C40C66FF867C}">
                  <a14:compatExt spid="_x0000_s42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254</xdr:col>
          <xdr:colOff>247650</xdr:colOff>
          <xdr:row>2</xdr:row>
          <xdr:rowOff>142875</xdr:rowOff>
        </xdr:from>
        <xdr:to>
          <xdr:col>255</xdr:col>
          <xdr:colOff>0</xdr:colOff>
          <xdr:row>4</xdr:row>
          <xdr:rowOff>0</xdr:rowOff>
        </xdr:to>
        <xdr:sp macro="" textlink="">
          <xdr:nvSpPr>
            <xdr:cNvPr id="4203" name="Check Box 107" hidden="1">
              <a:extLst>
                <a:ext uri="{63B3BB69-23CF-44E3-9099-C40C66FF867C}">
                  <a14:compatExt spid="_x0000_s42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254</xdr:col>
          <xdr:colOff>247650</xdr:colOff>
          <xdr:row>2</xdr:row>
          <xdr:rowOff>152400</xdr:rowOff>
        </xdr:from>
        <xdr:to>
          <xdr:col>255</xdr:col>
          <xdr:colOff>0</xdr:colOff>
          <xdr:row>4</xdr:row>
          <xdr:rowOff>9525</xdr:rowOff>
        </xdr:to>
        <xdr:sp macro="" textlink="">
          <xdr:nvSpPr>
            <xdr:cNvPr id="4204" name="Check Box 108" hidden="1">
              <a:extLst>
                <a:ext uri="{63B3BB69-23CF-44E3-9099-C40C66FF867C}">
                  <a14:compatExt spid="_x0000_s42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254</xdr:col>
          <xdr:colOff>247650</xdr:colOff>
          <xdr:row>2</xdr:row>
          <xdr:rowOff>142875</xdr:rowOff>
        </xdr:from>
        <xdr:to>
          <xdr:col>255</xdr:col>
          <xdr:colOff>0</xdr:colOff>
          <xdr:row>4</xdr:row>
          <xdr:rowOff>0</xdr:rowOff>
        </xdr:to>
        <xdr:sp macro="" textlink="">
          <xdr:nvSpPr>
            <xdr:cNvPr id="4205" name="Check Box 109" hidden="1">
              <a:extLst>
                <a:ext uri="{63B3BB69-23CF-44E3-9099-C40C66FF867C}">
                  <a14:compatExt spid="_x0000_s42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254</xdr:col>
          <xdr:colOff>247650</xdr:colOff>
          <xdr:row>2</xdr:row>
          <xdr:rowOff>152400</xdr:rowOff>
        </xdr:from>
        <xdr:to>
          <xdr:col>255</xdr:col>
          <xdr:colOff>0</xdr:colOff>
          <xdr:row>4</xdr:row>
          <xdr:rowOff>9525</xdr:rowOff>
        </xdr:to>
        <xdr:sp macro="" textlink="">
          <xdr:nvSpPr>
            <xdr:cNvPr id="4206" name="Check Box 110" hidden="1">
              <a:extLst>
                <a:ext uri="{63B3BB69-23CF-44E3-9099-C40C66FF867C}">
                  <a14:compatExt spid="_x0000_s42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254</xdr:col>
          <xdr:colOff>247650</xdr:colOff>
          <xdr:row>2</xdr:row>
          <xdr:rowOff>142875</xdr:rowOff>
        </xdr:from>
        <xdr:to>
          <xdr:col>255</xdr:col>
          <xdr:colOff>0</xdr:colOff>
          <xdr:row>4</xdr:row>
          <xdr:rowOff>0</xdr:rowOff>
        </xdr:to>
        <xdr:sp macro="" textlink="">
          <xdr:nvSpPr>
            <xdr:cNvPr id="4207" name="Check Box 111" hidden="1">
              <a:extLst>
                <a:ext uri="{63B3BB69-23CF-44E3-9099-C40C66FF867C}">
                  <a14:compatExt spid="_x0000_s42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254</xdr:col>
          <xdr:colOff>247650</xdr:colOff>
          <xdr:row>2</xdr:row>
          <xdr:rowOff>152400</xdr:rowOff>
        </xdr:from>
        <xdr:to>
          <xdr:col>255</xdr:col>
          <xdr:colOff>0</xdr:colOff>
          <xdr:row>4</xdr:row>
          <xdr:rowOff>9525</xdr:rowOff>
        </xdr:to>
        <xdr:sp macro="" textlink="">
          <xdr:nvSpPr>
            <xdr:cNvPr id="4208" name="Check Box 112" hidden="1">
              <a:extLst>
                <a:ext uri="{63B3BB69-23CF-44E3-9099-C40C66FF867C}">
                  <a14:compatExt spid="_x0000_s42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254</xdr:col>
          <xdr:colOff>247650</xdr:colOff>
          <xdr:row>2</xdr:row>
          <xdr:rowOff>142875</xdr:rowOff>
        </xdr:from>
        <xdr:to>
          <xdr:col>255</xdr:col>
          <xdr:colOff>0</xdr:colOff>
          <xdr:row>4</xdr:row>
          <xdr:rowOff>0</xdr:rowOff>
        </xdr:to>
        <xdr:sp macro="" textlink="">
          <xdr:nvSpPr>
            <xdr:cNvPr id="4209" name="Check Box 113" hidden="1">
              <a:extLst>
                <a:ext uri="{63B3BB69-23CF-44E3-9099-C40C66FF867C}">
                  <a14:compatExt spid="_x0000_s42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254</xdr:col>
          <xdr:colOff>247650</xdr:colOff>
          <xdr:row>2</xdr:row>
          <xdr:rowOff>152400</xdr:rowOff>
        </xdr:from>
        <xdr:to>
          <xdr:col>255</xdr:col>
          <xdr:colOff>0</xdr:colOff>
          <xdr:row>4</xdr:row>
          <xdr:rowOff>9525</xdr:rowOff>
        </xdr:to>
        <xdr:sp macro="" textlink="">
          <xdr:nvSpPr>
            <xdr:cNvPr id="4210" name="Check Box 114" hidden="1">
              <a:extLst>
                <a:ext uri="{63B3BB69-23CF-44E3-9099-C40C66FF867C}">
                  <a14:compatExt spid="_x0000_s42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254</xdr:col>
          <xdr:colOff>247650</xdr:colOff>
          <xdr:row>2</xdr:row>
          <xdr:rowOff>142875</xdr:rowOff>
        </xdr:from>
        <xdr:to>
          <xdr:col>255</xdr:col>
          <xdr:colOff>0</xdr:colOff>
          <xdr:row>4</xdr:row>
          <xdr:rowOff>0</xdr:rowOff>
        </xdr:to>
        <xdr:sp macro="" textlink="">
          <xdr:nvSpPr>
            <xdr:cNvPr id="4211" name="Check Box 115" hidden="1">
              <a:extLst>
                <a:ext uri="{63B3BB69-23CF-44E3-9099-C40C66FF867C}">
                  <a14:compatExt spid="_x0000_s42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254</xdr:col>
          <xdr:colOff>247650</xdr:colOff>
          <xdr:row>2</xdr:row>
          <xdr:rowOff>152400</xdr:rowOff>
        </xdr:from>
        <xdr:to>
          <xdr:col>255</xdr:col>
          <xdr:colOff>0</xdr:colOff>
          <xdr:row>4</xdr:row>
          <xdr:rowOff>9525</xdr:rowOff>
        </xdr:to>
        <xdr:sp macro="" textlink="">
          <xdr:nvSpPr>
            <xdr:cNvPr id="4212" name="Check Box 116" hidden="1">
              <a:extLst>
                <a:ext uri="{63B3BB69-23CF-44E3-9099-C40C66FF867C}">
                  <a14:compatExt spid="_x0000_s42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254</xdr:col>
          <xdr:colOff>247650</xdr:colOff>
          <xdr:row>2</xdr:row>
          <xdr:rowOff>142875</xdr:rowOff>
        </xdr:from>
        <xdr:to>
          <xdr:col>255</xdr:col>
          <xdr:colOff>0</xdr:colOff>
          <xdr:row>4</xdr:row>
          <xdr:rowOff>0</xdr:rowOff>
        </xdr:to>
        <xdr:sp macro="" textlink="">
          <xdr:nvSpPr>
            <xdr:cNvPr id="4213" name="Check Box 117" hidden="1">
              <a:extLst>
                <a:ext uri="{63B3BB69-23CF-44E3-9099-C40C66FF867C}">
                  <a14:compatExt spid="_x0000_s42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254</xdr:col>
          <xdr:colOff>247650</xdr:colOff>
          <xdr:row>2</xdr:row>
          <xdr:rowOff>152400</xdr:rowOff>
        </xdr:from>
        <xdr:to>
          <xdr:col>255</xdr:col>
          <xdr:colOff>0</xdr:colOff>
          <xdr:row>4</xdr:row>
          <xdr:rowOff>9525</xdr:rowOff>
        </xdr:to>
        <xdr:sp macro="" textlink="">
          <xdr:nvSpPr>
            <xdr:cNvPr id="4214" name="Check Box 118" hidden="1">
              <a:extLst>
                <a:ext uri="{63B3BB69-23CF-44E3-9099-C40C66FF867C}">
                  <a14:compatExt spid="_x0000_s42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254</xdr:col>
          <xdr:colOff>247650</xdr:colOff>
          <xdr:row>2</xdr:row>
          <xdr:rowOff>142875</xdr:rowOff>
        </xdr:from>
        <xdr:to>
          <xdr:col>255</xdr:col>
          <xdr:colOff>0</xdr:colOff>
          <xdr:row>4</xdr:row>
          <xdr:rowOff>0</xdr:rowOff>
        </xdr:to>
        <xdr:sp macro="" textlink="">
          <xdr:nvSpPr>
            <xdr:cNvPr id="4215" name="Check Box 119" hidden="1">
              <a:extLst>
                <a:ext uri="{63B3BB69-23CF-44E3-9099-C40C66FF867C}">
                  <a14:compatExt spid="_x0000_s42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254</xdr:col>
          <xdr:colOff>247650</xdr:colOff>
          <xdr:row>2</xdr:row>
          <xdr:rowOff>152400</xdr:rowOff>
        </xdr:from>
        <xdr:to>
          <xdr:col>255</xdr:col>
          <xdr:colOff>0</xdr:colOff>
          <xdr:row>4</xdr:row>
          <xdr:rowOff>9525</xdr:rowOff>
        </xdr:to>
        <xdr:sp macro="" textlink="">
          <xdr:nvSpPr>
            <xdr:cNvPr id="4216" name="Check Box 120" hidden="1">
              <a:extLst>
                <a:ext uri="{63B3BB69-23CF-44E3-9099-C40C66FF867C}">
                  <a14:compatExt spid="_x0000_s42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254</xdr:col>
          <xdr:colOff>247650</xdr:colOff>
          <xdr:row>2</xdr:row>
          <xdr:rowOff>142875</xdr:rowOff>
        </xdr:from>
        <xdr:to>
          <xdr:col>255</xdr:col>
          <xdr:colOff>0</xdr:colOff>
          <xdr:row>4</xdr:row>
          <xdr:rowOff>0</xdr:rowOff>
        </xdr:to>
        <xdr:sp macro="" textlink="">
          <xdr:nvSpPr>
            <xdr:cNvPr id="4217" name="Check Box 121" hidden="1">
              <a:extLst>
                <a:ext uri="{63B3BB69-23CF-44E3-9099-C40C66FF867C}">
                  <a14:compatExt spid="_x0000_s42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254</xdr:col>
          <xdr:colOff>247650</xdr:colOff>
          <xdr:row>2</xdr:row>
          <xdr:rowOff>152400</xdr:rowOff>
        </xdr:from>
        <xdr:to>
          <xdr:col>255</xdr:col>
          <xdr:colOff>0</xdr:colOff>
          <xdr:row>4</xdr:row>
          <xdr:rowOff>9525</xdr:rowOff>
        </xdr:to>
        <xdr:sp macro="" textlink="">
          <xdr:nvSpPr>
            <xdr:cNvPr id="4218" name="Check Box 122" hidden="1">
              <a:extLst>
                <a:ext uri="{63B3BB69-23CF-44E3-9099-C40C66FF867C}">
                  <a14:compatExt spid="_x0000_s42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254</xdr:col>
          <xdr:colOff>247650</xdr:colOff>
          <xdr:row>2</xdr:row>
          <xdr:rowOff>142875</xdr:rowOff>
        </xdr:from>
        <xdr:to>
          <xdr:col>255</xdr:col>
          <xdr:colOff>0</xdr:colOff>
          <xdr:row>4</xdr:row>
          <xdr:rowOff>0</xdr:rowOff>
        </xdr:to>
        <xdr:sp macro="" textlink="">
          <xdr:nvSpPr>
            <xdr:cNvPr id="4219" name="Check Box 123" hidden="1">
              <a:extLst>
                <a:ext uri="{63B3BB69-23CF-44E3-9099-C40C66FF867C}">
                  <a14:compatExt spid="_x0000_s42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254</xdr:col>
          <xdr:colOff>247650</xdr:colOff>
          <xdr:row>2</xdr:row>
          <xdr:rowOff>152400</xdr:rowOff>
        </xdr:from>
        <xdr:to>
          <xdr:col>255</xdr:col>
          <xdr:colOff>0</xdr:colOff>
          <xdr:row>4</xdr:row>
          <xdr:rowOff>9525</xdr:rowOff>
        </xdr:to>
        <xdr:sp macro="" textlink="">
          <xdr:nvSpPr>
            <xdr:cNvPr id="4220" name="Check Box 124" hidden="1">
              <a:extLst>
                <a:ext uri="{63B3BB69-23CF-44E3-9099-C40C66FF867C}">
                  <a14:compatExt spid="_x0000_s42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254</xdr:col>
          <xdr:colOff>247650</xdr:colOff>
          <xdr:row>2</xdr:row>
          <xdr:rowOff>142875</xdr:rowOff>
        </xdr:from>
        <xdr:to>
          <xdr:col>255</xdr:col>
          <xdr:colOff>0</xdr:colOff>
          <xdr:row>4</xdr:row>
          <xdr:rowOff>0</xdr:rowOff>
        </xdr:to>
        <xdr:sp macro="" textlink="">
          <xdr:nvSpPr>
            <xdr:cNvPr id="4221" name="Check Box 125" hidden="1">
              <a:extLst>
                <a:ext uri="{63B3BB69-23CF-44E3-9099-C40C66FF867C}">
                  <a14:compatExt spid="_x0000_s42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254</xdr:col>
          <xdr:colOff>247650</xdr:colOff>
          <xdr:row>2</xdr:row>
          <xdr:rowOff>152400</xdr:rowOff>
        </xdr:from>
        <xdr:to>
          <xdr:col>255</xdr:col>
          <xdr:colOff>0</xdr:colOff>
          <xdr:row>4</xdr:row>
          <xdr:rowOff>9525</xdr:rowOff>
        </xdr:to>
        <xdr:sp macro="" textlink="">
          <xdr:nvSpPr>
            <xdr:cNvPr id="4222" name="Check Box 126" hidden="1">
              <a:extLst>
                <a:ext uri="{63B3BB69-23CF-44E3-9099-C40C66FF867C}">
                  <a14:compatExt spid="_x0000_s42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254</xdr:col>
          <xdr:colOff>247650</xdr:colOff>
          <xdr:row>2</xdr:row>
          <xdr:rowOff>142875</xdr:rowOff>
        </xdr:from>
        <xdr:to>
          <xdr:col>255</xdr:col>
          <xdr:colOff>0</xdr:colOff>
          <xdr:row>4</xdr:row>
          <xdr:rowOff>0</xdr:rowOff>
        </xdr:to>
        <xdr:sp macro="" textlink="">
          <xdr:nvSpPr>
            <xdr:cNvPr id="4223" name="Check Box 127" hidden="1">
              <a:extLst>
                <a:ext uri="{63B3BB69-23CF-44E3-9099-C40C66FF867C}">
                  <a14:compatExt spid="_x0000_s42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254</xdr:col>
          <xdr:colOff>247650</xdr:colOff>
          <xdr:row>2</xdr:row>
          <xdr:rowOff>152400</xdr:rowOff>
        </xdr:from>
        <xdr:to>
          <xdr:col>255</xdr:col>
          <xdr:colOff>0</xdr:colOff>
          <xdr:row>4</xdr:row>
          <xdr:rowOff>9525</xdr:rowOff>
        </xdr:to>
        <xdr:sp macro="" textlink="">
          <xdr:nvSpPr>
            <xdr:cNvPr id="4224" name="Check Box 128" hidden="1">
              <a:extLst>
                <a:ext uri="{63B3BB69-23CF-44E3-9099-C40C66FF867C}">
                  <a14:compatExt spid="_x0000_s42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254</xdr:col>
          <xdr:colOff>247650</xdr:colOff>
          <xdr:row>2</xdr:row>
          <xdr:rowOff>142875</xdr:rowOff>
        </xdr:from>
        <xdr:to>
          <xdr:col>255</xdr:col>
          <xdr:colOff>0</xdr:colOff>
          <xdr:row>4</xdr:row>
          <xdr:rowOff>0</xdr:rowOff>
        </xdr:to>
        <xdr:sp macro="" textlink="">
          <xdr:nvSpPr>
            <xdr:cNvPr id="4225" name="Check Box 129" hidden="1">
              <a:extLst>
                <a:ext uri="{63B3BB69-23CF-44E3-9099-C40C66FF867C}">
                  <a14:compatExt spid="_x0000_s42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254</xdr:col>
          <xdr:colOff>247650</xdr:colOff>
          <xdr:row>2</xdr:row>
          <xdr:rowOff>152400</xdr:rowOff>
        </xdr:from>
        <xdr:to>
          <xdr:col>255</xdr:col>
          <xdr:colOff>0</xdr:colOff>
          <xdr:row>4</xdr:row>
          <xdr:rowOff>9525</xdr:rowOff>
        </xdr:to>
        <xdr:sp macro="" textlink="">
          <xdr:nvSpPr>
            <xdr:cNvPr id="4226" name="Check Box 130" hidden="1">
              <a:extLst>
                <a:ext uri="{63B3BB69-23CF-44E3-9099-C40C66FF867C}">
                  <a14:compatExt spid="_x0000_s42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254</xdr:col>
          <xdr:colOff>247650</xdr:colOff>
          <xdr:row>2</xdr:row>
          <xdr:rowOff>142875</xdr:rowOff>
        </xdr:from>
        <xdr:to>
          <xdr:col>255</xdr:col>
          <xdr:colOff>0</xdr:colOff>
          <xdr:row>4</xdr:row>
          <xdr:rowOff>0</xdr:rowOff>
        </xdr:to>
        <xdr:sp macro="" textlink="">
          <xdr:nvSpPr>
            <xdr:cNvPr id="4227" name="Check Box 131" hidden="1">
              <a:extLst>
                <a:ext uri="{63B3BB69-23CF-44E3-9099-C40C66FF867C}">
                  <a14:compatExt spid="_x0000_s42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254</xdr:col>
          <xdr:colOff>247650</xdr:colOff>
          <xdr:row>2</xdr:row>
          <xdr:rowOff>152400</xdr:rowOff>
        </xdr:from>
        <xdr:to>
          <xdr:col>255</xdr:col>
          <xdr:colOff>0</xdr:colOff>
          <xdr:row>4</xdr:row>
          <xdr:rowOff>9525</xdr:rowOff>
        </xdr:to>
        <xdr:sp macro="" textlink="">
          <xdr:nvSpPr>
            <xdr:cNvPr id="4228" name="Check Box 132" hidden="1">
              <a:extLst>
                <a:ext uri="{63B3BB69-23CF-44E3-9099-C40C66FF867C}">
                  <a14:compatExt spid="_x0000_s42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254</xdr:col>
          <xdr:colOff>247650</xdr:colOff>
          <xdr:row>2</xdr:row>
          <xdr:rowOff>142875</xdr:rowOff>
        </xdr:from>
        <xdr:to>
          <xdr:col>255</xdr:col>
          <xdr:colOff>0</xdr:colOff>
          <xdr:row>4</xdr:row>
          <xdr:rowOff>0</xdr:rowOff>
        </xdr:to>
        <xdr:sp macro="" textlink="">
          <xdr:nvSpPr>
            <xdr:cNvPr id="4229" name="Check Box 133" hidden="1">
              <a:extLst>
                <a:ext uri="{63B3BB69-23CF-44E3-9099-C40C66FF867C}">
                  <a14:compatExt spid="_x0000_s42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254</xdr:col>
          <xdr:colOff>247650</xdr:colOff>
          <xdr:row>2</xdr:row>
          <xdr:rowOff>152400</xdr:rowOff>
        </xdr:from>
        <xdr:to>
          <xdr:col>255</xdr:col>
          <xdr:colOff>0</xdr:colOff>
          <xdr:row>4</xdr:row>
          <xdr:rowOff>9525</xdr:rowOff>
        </xdr:to>
        <xdr:sp macro="" textlink="">
          <xdr:nvSpPr>
            <xdr:cNvPr id="4230" name="Check Box 134" hidden="1">
              <a:extLst>
                <a:ext uri="{63B3BB69-23CF-44E3-9099-C40C66FF867C}">
                  <a14:compatExt spid="_x0000_s42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254</xdr:col>
          <xdr:colOff>247650</xdr:colOff>
          <xdr:row>2</xdr:row>
          <xdr:rowOff>142875</xdr:rowOff>
        </xdr:from>
        <xdr:to>
          <xdr:col>255</xdr:col>
          <xdr:colOff>0</xdr:colOff>
          <xdr:row>4</xdr:row>
          <xdr:rowOff>0</xdr:rowOff>
        </xdr:to>
        <xdr:sp macro="" textlink="">
          <xdr:nvSpPr>
            <xdr:cNvPr id="4231" name="Check Box 135" hidden="1">
              <a:extLst>
                <a:ext uri="{63B3BB69-23CF-44E3-9099-C40C66FF867C}">
                  <a14:compatExt spid="_x0000_s42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254</xdr:col>
          <xdr:colOff>247650</xdr:colOff>
          <xdr:row>2</xdr:row>
          <xdr:rowOff>152400</xdr:rowOff>
        </xdr:from>
        <xdr:to>
          <xdr:col>255</xdr:col>
          <xdr:colOff>0</xdr:colOff>
          <xdr:row>4</xdr:row>
          <xdr:rowOff>9525</xdr:rowOff>
        </xdr:to>
        <xdr:sp macro="" textlink="">
          <xdr:nvSpPr>
            <xdr:cNvPr id="4232" name="Check Box 136" hidden="1">
              <a:extLst>
                <a:ext uri="{63B3BB69-23CF-44E3-9099-C40C66FF867C}">
                  <a14:compatExt spid="_x0000_s42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254</xdr:col>
          <xdr:colOff>247650</xdr:colOff>
          <xdr:row>2</xdr:row>
          <xdr:rowOff>142875</xdr:rowOff>
        </xdr:from>
        <xdr:to>
          <xdr:col>255</xdr:col>
          <xdr:colOff>0</xdr:colOff>
          <xdr:row>4</xdr:row>
          <xdr:rowOff>0</xdr:rowOff>
        </xdr:to>
        <xdr:sp macro="" textlink="">
          <xdr:nvSpPr>
            <xdr:cNvPr id="4233" name="Check Box 137" hidden="1">
              <a:extLst>
                <a:ext uri="{63B3BB69-23CF-44E3-9099-C40C66FF867C}">
                  <a14:compatExt spid="_x0000_s42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254</xdr:col>
          <xdr:colOff>247650</xdr:colOff>
          <xdr:row>2</xdr:row>
          <xdr:rowOff>152400</xdr:rowOff>
        </xdr:from>
        <xdr:to>
          <xdr:col>255</xdr:col>
          <xdr:colOff>0</xdr:colOff>
          <xdr:row>4</xdr:row>
          <xdr:rowOff>9525</xdr:rowOff>
        </xdr:to>
        <xdr:sp macro="" textlink="">
          <xdr:nvSpPr>
            <xdr:cNvPr id="4234" name="Check Box 138" hidden="1">
              <a:extLst>
                <a:ext uri="{63B3BB69-23CF-44E3-9099-C40C66FF867C}">
                  <a14:compatExt spid="_x0000_s42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254</xdr:col>
          <xdr:colOff>247650</xdr:colOff>
          <xdr:row>2</xdr:row>
          <xdr:rowOff>142875</xdr:rowOff>
        </xdr:from>
        <xdr:to>
          <xdr:col>255</xdr:col>
          <xdr:colOff>0</xdr:colOff>
          <xdr:row>4</xdr:row>
          <xdr:rowOff>0</xdr:rowOff>
        </xdr:to>
        <xdr:sp macro="" textlink="">
          <xdr:nvSpPr>
            <xdr:cNvPr id="4235" name="Check Box 139" hidden="1">
              <a:extLst>
                <a:ext uri="{63B3BB69-23CF-44E3-9099-C40C66FF867C}">
                  <a14:compatExt spid="_x0000_s42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254</xdr:col>
          <xdr:colOff>247650</xdr:colOff>
          <xdr:row>2</xdr:row>
          <xdr:rowOff>152400</xdr:rowOff>
        </xdr:from>
        <xdr:to>
          <xdr:col>255</xdr:col>
          <xdr:colOff>0</xdr:colOff>
          <xdr:row>4</xdr:row>
          <xdr:rowOff>9525</xdr:rowOff>
        </xdr:to>
        <xdr:sp macro="" textlink="">
          <xdr:nvSpPr>
            <xdr:cNvPr id="4236" name="Check Box 140" hidden="1">
              <a:extLst>
                <a:ext uri="{63B3BB69-23CF-44E3-9099-C40C66FF867C}">
                  <a14:compatExt spid="_x0000_s42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254</xdr:col>
          <xdr:colOff>247650</xdr:colOff>
          <xdr:row>2</xdr:row>
          <xdr:rowOff>142875</xdr:rowOff>
        </xdr:from>
        <xdr:to>
          <xdr:col>255</xdr:col>
          <xdr:colOff>0</xdr:colOff>
          <xdr:row>4</xdr:row>
          <xdr:rowOff>0</xdr:rowOff>
        </xdr:to>
        <xdr:sp macro="" textlink="">
          <xdr:nvSpPr>
            <xdr:cNvPr id="4237" name="Check Box 141" hidden="1">
              <a:extLst>
                <a:ext uri="{63B3BB69-23CF-44E3-9099-C40C66FF867C}">
                  <a14:compatExt spid="_x0000_s42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254</xdr:col>
          <xdr:colOff>247650</xdr:colOff>
          <xdr:row>2</xdr:row>
          <xdr:rowOff>152400</xdr:rowOff>
        </xdr:from>
        <xdr:to>
          <xdr:col>255</xdr:col>
          <xdr:colOff>0</xdr:colOff>
          <xdr:row>4</xdr:row>
          <xdr:rowOff>9525</xdr:rowOff>
        </xdr:to>
        <xdr:sp macro="" textlink="">
          <xdr:nvSpPr>
            <xdr:cNvPr id="4238" name="Check Box 142" hidden="1">
              <a:extLst>
                <a:ext uri="{63B3BB69-23CF-44E3-9099-C40C66FF867C}">
                  <a14:compatExt spid="_x0000_s42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254</xdr:col>
          <xdr:colOff>247650</xdr:colOff>
          <xdr:row>2</xdr:row>
          <xdr:rowOff>142875</xdr:rowOff>
        </xdr:from>
        <xdr:to>
          <xdr:col>255</xdr:col>
          <xdr:colOff>0</xdr:colOff>
          <xdr:row>4</xdr:row>
          <xdr:rowOff>0</xdr:rowOff>
        </xdr:to>
        <xdr:sp macro="" textlink="">
          <xdr:nvSpPr>
            <xdr:cNvPr id="4239" name="Check Box 143" hidden="1">
              <a:extLst>
                <a:ext uri="{63B3BB69-23CF-44E3-9099-C40C66FF867C}">
                  <a14:compatExt spid="_x0000_s42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254</xdr:col>
          <xdr:colOff>247650</xdr:colOff>
          <xdr:row>2</xdr:row>
          <xdr:rowOff>152400</xdr:rowOff>
        </xdr:from>
        <xdr:to>
          <xdr:col>255</xdr:col>
          <xdr:colOff>0</xdr:colOff>
          <xdr:row>4</xdr:row>
          <xdr:rowOff>9525</xdr:rowOff>
        </xdr:to>
        <xdr:sp macro="" textlink="">
          <xdr:nvSpPr>
            <xdr:cNvPr id="4240" name="Check Box 144" hidden="1">
              <a:extLst>
                <a:ext uri="{63B3BB69-23CF-44E3-9099-C40C66FF867C}">
                  <a14:compatExt spid="_x0000_s42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254</xdr:col>
          <xdr:colOff>247650</xdr:colOff>
          <xdr:row>2</xdr:row>
          <xdr:rowOff>142875</xdr:rowOff>
        </xdr:from>
        <xdr:to>
          <xdr:col>255</xdr:col>
          <xdr:colOff>0</xdr:colOff>
          <xdr:row>4</xdr:row>
          <xdr:rowOff>0</xdr:rowOff>
        </xdr:to>
        <xdr:sp macro="" textlink="">
          <xdr:nvSpPr>
            <xdr:cNvPr id="4241" name="Check Box 145" hidden="1">
              <a:extLst>
                <a:ext uri="{63B3BB69-23CF-44E3-9099-C40C66FF867C}">
                  <a14:compatExt spid="_x0000_s42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254</xdr:col>
          <xdr:colOff>247650</xdr:colOff>
          <xdr:row>2</xdr:row>
          <xdr:rowOff>152400</xdr:rowOff>
        </xdr:from>
        <xdr:to>
          <xdr:col>255</xdr:col>
          <xdr:colOff>0</xdr:colOff>
          <xdr:row>4</xdr:row>
          <xdr:rowOff>9525</xdr:rowOff>
        </xdr:to>
        <xdr:sp macro="" textlink="">
          <xdr:nvSpPr>
            <xdr:cNvPr id="4242" name="Check Box 146" hidden="1">
              <a:extLst>
                <a:ext uri="{63B3BB69-23CF-44E3-9099-C40C66FF867C}">
                  <a14:compatExt spid="_x0000_s42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254</xdr:col>
          <xdr:colOff>247650</xdr:colOff>
          <xdr:row>2</xdr:row>
          <xdr:rowOff>142875</xdr:rowOff>
        </xdr:from>
        <xdr:to>
          <xdr:col>255</xdr:col>
          <xdr:colOff>0</xdr:colOff>
          <xdr:row>4</xdr:row>
          <xdr:rowOff>0</xdr:rowOff>
        </xdr:to>
        <xdr:sp macro="" textlink="">
          <xdr:nvSpPr>
            <xdr:cNvPr id="4243" name="Check Box 147" hidden="1">
              <a:extLst>
                <a:ext uri="{63B3BB69-23CF-44E3-9099-C40C66FF867C}">
                  <a14:compatExt spid="_x0000_s42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254</xdr:col>
          <xdr:colOff>247650</xdr:colOff>
          <xdr:row>2</xdr:row>
          <xdr:rowOff>152400</xdr:rowOff>
        </xdr:from>
        <xdr:to>
          <xdr:col>255</xdr:col>
          <xdr:colOff>0</xdr:colOff>
          <xdr:row>4</xdr:row>
          <xdr:rowOff>9525</xdr:rowOff>
        </xdr:to>
        <xdr:sp macro="" textlink="">
          <xdr:nvSpPr>
            <xdr:cNvPr id="4244" name="Check Box 148" hidden="1">
              <a:extLst>
                <a:ext uri="{63B3BB69-23CF-44E3-9099-C40C66FF867C}">
                  <a14:compatExt spid="_x0000_s42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254</xdr:col>
          <xdr:colOff>247650</xdr:colOff>
          <xdr:row>2</xdr:row>
          <xdr:rowOff>142875</xdr:rowOff>
        </xdr:from>
        <xdr:to>
          <xdr:col>255</xdr:col>
          <xdr:colOff>0</xdr:colOff>
          <xdr:row>4</xdr:row>
          <xdr:rowOff>0</xdr:rowOff>
        </xdr:to>
        <xdr:sp macro="" textlink="">
          <xdr:nvSpPr>
            <xdr:cNvPr id="4245" name="Check Box 149" hidden="1">
              <a:extLst>
                <a:ext uri="{63B3BB69-23CF-44E3-9099-C40C66FF867C}">
                  <a14:compatExt spid="_x0000_s42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254</xdr:col>
          <xdr:colOff>247650</xdr:colOff>
          <xdr:row>2</xdr:row>
          <xdr:rowOff>152400</xdr:rowOff>
        </xdr:from>
        <xdr:to>
          <xdr:col>255</xdr:col>
          <xdr:colOff>0</xdr:colOff>
          <xdr:row>4</xdr:row>
          <xdr:rowOff>9525</xdr:rowOff>
        </xdr:to>
        <xdr:sp macro="" textlink="">
          <xdr:nvSpPr>
            <xdr:cNvPr id="4246" name="Check Box 150" hidden="1">
              <a:extLst>
                <a:ext uri="{63B3BB69-23CF-44E3-9099-C40C66FF867C}">
                  <a14:compatExt spid="_x0000_s42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254</xdr:col>
          <xdr:colOff>247650</xdr:colOff>
          <xdr:row>2</xdr:row>
          <xdr:rowOff>142875</xdr:rowOff>
        </xdr:from>
        <xdr:to>
          <xdr:col>255</xdr:col>
          <xdr:colOff>0</xdr:colOff>
          <xdr:row>4</xdr:row>
          <xdr:rowOff>0</xdr:rowOff>
        </xdr:to>
        <xdr:sp macro="" textlink="">
          <xdr:nvSpPr>
            <xdr:cNvPr id="4247" name="Check Box 151" hidden="1">
              <a:extLst>
                <a:ext uri="{63B3BB69-23CF-44E3-9099-C40C66FF867C}">
                  <a14:compatExt spid="_x0000_s42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254</xdr:col>
          <xdr:colOff>247650</xdr:colOff>
          <xdr:row>2</xdr:row>
          <xdr:rowOff>152400</xdr:rowOff>
        </xdr:from>
        <xdr:to>
          <xdr:col>255</xdr:col>
          <xdr:colOff>0</xdr:colOff>
          <xdr:row>4</xdr:row>
          <xdr:rowOff>9525</xdr:rowOff>
        </xdr:to>
        <xdr:sp macro="" textlink="">
          <xdr:nvSpPr>
            <xdr:cNvPr id="4248" name="Check Box 152" hidden="1">
              <a:extLst>
                <a:ext uri="{63B3BB69-23CF-44E3-9099-C40C66FF867C}">
                  <a14:compatExt spid="_x0000_s42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254</xdr:col>
          <xdr:colOff>247650</xdr:colOff>
          <xdr:row>2</xdr:row>
          <xdr:rowOff>142875</xdr:rowOff>
        </xdr:from>
        <xdr:to>
          <xdr:col>255</xdr:col>
          <xdr:colOff>0</xdr:colOff>
          <xdr:row>4</xdr:row>
          <xdr:rowOff>0</xdr:rowOff>
        </xdr:to>
        <xdr:sp macro="" textlink="">
          <xdr:nvSpPr>
            <xdr:cNvPr id="4249" name="Check Box 153" hidden="1">
              <a:extLst>
                <a:ext uri="{63B3BB69-23CF-44E3-9099-C40C66FF867C}">
                  <a14:compatExt spid="_x0000_s42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254</xdr:col>
          <xdr:colOff>247650</xdr:colOff>
          <xdr:row>2</xdr:row>
          <xdr:rowOff>152400</xdr:rowOff>
        </xdr:from>
        <xdr:to>
          <xdr:col>255</xdr:col>
          <xdr:colOff>0</xdr:colOff>
          <xdr:row>4</xdr:row>
          <xdr:rowOff>9525</xdr:rowOff>
        </xdr:to>
        <xdr:sp macro="" textlink="">
          <xdr:nvSpPr>
            <xdr:cNvPr id="4250" name="Check Box 154" hidden="1">
              <a:extLst>
                <a:ext uri="{63B3BB69-23CF-44E3-9099-C40C66FF867C}">
                  <a14:compatExt spid="_x0000_s42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254</xdr:col>
          <xdr:colOff>247650</xdr:colOff>
          <xdr:row>2</xdr:row>
          <xdr:rowOff>142875</xdr:rowOff>
        </xdr:from>
        <xdr:to>
          <xdr:col>255</xdr:col>
          <xdr:colOff>0</xdr:colOff>
          <xdr:row>4</xdr:row>
          <xdr:rowOff>0</xdr:rowOff>
        </xdr:to>
        <xdr:sp macro="" textlink="">
          <xdr:nvSpPr>
            <xdr:cNvPr id="4251" name="Check Box 155" hidden="1">
              <a:extLst>
                <a:ext uri="{63B3BB69-23CF-44E3-9099-C40C66FF867C}">
                  <a14:compatExt spid="_x0000_s42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254</xdr:col>
          <xdr:colOff>247650</xdr:colOff>
          <xdr:row>2</xdr:row>
          <xdr:rowOff>152400</xdr:rowOff>
        </xdr:from>
        <xdr:to>
          <xdr:col>255</xdr:col>
          <xdr:colOff>0</xdr:colOff>
          <xdr:row>4</xdr:row>
          <xdr:rowOff>9525</xdr:rowOff>
        </xdr:to>
        <xdr:sp macro="" textlink="">
          <xdr:nvSpPr>
            <xdr:cNvPr id="4252" name="Check Box 156" hidden="1">
              <a:extLst>
                <a:ext uri="{63B3BB69-23CF-44E3-9099-C40C66FF867C}">
                  <a14:compatExt spid="_x0000_s42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254</xdr:col>
          <xdr:colOff>247650</xdr:colOff>
          <xdr:row>2</xdr:row>
          <xdr:rowOff>142875</xdr:rowOff>
        </xdr:from>
        <xdr:to>
          <xdr:col>255</xdr:col>
          <xdr:colOff>0</xdr:colOff>
          <xdr:row>4</xdr:row>
          <xdr:rowOff>0</xdr:rowOff>
        </xdr:to>
        <xdr:sp macro="" textlink="">
          <xdr:nvSpPr>
            <xdr:cNvPr id="4253" name="Check Box 157" hidden="1">
              <a:extLst>
                <a:ext uri="{63B3BB69-23CF-44E3-9099-C40C66FF867C}">
                  <a14:compatExt spid="_x0000_s42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254</xdr:col>
          <xdr:colOff>247650</xdr:colOff>
          <xdr:row>2</xdr:row>
          <xdr:rowOff>152400</xdr:rowOff>
        </xdr:from>
        <xdr:to>
          <xdr:col>255</xdr:col>
          <xdr:colOff>0</xdr:colOff>
          <xdr:row>4</xdr:row>
          <xdr:rowOff>9525</xdr:rowOff>
        </xdr:to>
        <xdr:sp macro="" textlink="">
          <xdr:nvSpPr>
            <xdr:cNvPr id="4254" name="Check Box 158" hidden="1">
              <a:extLst>
                <a:ext uri="{63B3BB69-23CF-44E3-9099-C40C66FF867C}">
                  <a14:compatExt spid="_x0000_s42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254</xdr:col>
          <xdr:colOff>247650</xdr:colOff>
          <xdr:row>2</xdr:row>
          <xdr:rowOff>142875</xdr:rowOff>
        </xdr:from>
        <xdr:to>
          <xdr:col>255</xdr:col>
          <xdr:colOff>0</xdr:colOff>
          <xdr:row>4</xdr:row>
          <xdr:rowOff>0</xdr:rowOff>
        </xdr:to>
        <xdr:sp macro="" textlink="">
          <xdr:nvSpPr>
            <xdr:cNvPr id="4255" name="Check Box 159" hidden="1">
              <a:extLst>
                <a:ext uri="{63B3BB69-23CF-44E3-9099-C40C66FF867C}">
                  <a14:compatExt spid="_x0000_s42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254</xdr:col>
          <xdr:colOff>247650</xdr:colOff>
          <xdr:row>2</xdr:row>
          <xdr:rowOff>152400</xdr:rowOff>
        </xdr:from>
        <xdr:to>
          <xdr:col>255</xdr:col>
          <xdr:colOff>0</xdr:colOff>
          <xdr:row>4</xdr:row>
          <xdr:rowOff>9525</xdr:rowOff>
        </xdr:to>
        <xdr:sp macro="" textlink="">
          <xdr:nvSpPr>
            <xdr:cNvPr id="4256" name="Check Box 160" hidden="1">
              <a:extLst>
                <a:ext uri="{63B3BB69-23CF-44E3-9099-C40C66FF867C}">
                  <a14:compatExt spid="_x0000_s42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254</xdr:col>
          <xdr:colOff>247650</xdr:colOff>
          <xdr:row>2</xdr:row>
          <xdr:rowOff>142875</xdr:rowOff>
        </xdr:from>
        <xdr:to>
          <xdr:col>255</xdr:col>
          <xdr:colOff>0</xdr:colOff>
          <xdr:row>4</xdr:row>
          <xdr:rowOff>0</xdr:rowOff>
        </xdr:to>
        <xdr:sp macro="" textlink="">
          <xdr:nvSpPr>
            <xdr:cNvPr id="4257" name="Check Box 161" hidden="1">
              <a:extLst>
                <a:ext uri="{63B3BB69-23CF-44E3-9099-C40C66FF867C}">
                  <a14:compatExt spid="_x0000_s42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254</xdr:col>
          <xdr:colOff>247650</xdr:colOff>
          <xdr:row>2</xdr:row>
          <xdr:rowOff>152400</xdr:rowOff>
        </xdr:from>
        <xdr:to>
          <xdr:col>255</xdr:col>
          <xdr:colOff>0</xdr:colOff>
          <xdr:row>4</xdr:row>
          <xdr:rowOff>9525</xdr:rowOff>
        </xdr:to>
        <xdr:sp macro="" textlink="">
          <xdr:nvSpPr>
            <xdr:cNvPr id="4258" name="Check Box 162" hidden="1">
              <a:extLst>
                <a:ext uri="{63B3BB69-23CF-44E3-9099-C40C66FF867C}">
                  <a14:compatExt spid="_x0000_s42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254</xdr:col>
          <xdr:colOff>247650</xdr:colOff>
          <xdr:row>2</xdr:row>
          <xdr:rowOff>142875</xdr:rowOff>
        </xdr:from>
        <xdr:to>
          <xdr:col>255</xdr:col>
          <xdr:colOff>0</xdr:colOff>
          <xdr:row>4</xdr:row>
          <xdr:rowOff>0</xdr:rowOff>
        </xdr:to>
        <xdr:sp macro="" textlink="">
          <xdr:nvSpPr>
            <xdr:cNvPr id="4259" name="Check Box 163" hidden="1">
              <a:extLst>
                <a:ext uri="{63B3BB69-23CF-44E3-9099-C40C66FF867C}">
                  <a14:compatExt spid="_x0000_s42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254</xdr:col>
          <xdr:colOff>247650</xdr:colOff>
          <xdr:row>2</xdr:row>
          <xdr:rowOff>152400</xdr:rowOff>
        </xdr:from>
        <xdr:to>
          <xdr:col>255</xdr:col>
          <xdr:colOff>0</xdr:colOff>
          <xdr:row>4</xdr:row>
          <xdr:rowOff>9525</xdr:rowOff>
        </xdr:to>
        <xdr:sp macro="" textlink="">
          <xdr:nvSpPr>
            <xdr:cNvPr id="4260" name="Check Box 164" hidden="1">
              <a:extLst>
                <a:ext uri="{63B3BB69-23CF-44E3-9099-C40C66FF867C}">
                  <a14:compatExt spid="_x0000_s42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254</xdr:col>
          <xdr:colOff>247650</xdr:colOff>
          <xdr:row>2</xdr:row>
          <xdr:rowOff>142875</xdr:rowOff>
        </xdr:from>
        <xdr:to>
          <xdr:col>255</xdr:col>
          <xdr:colOff>0</xdr:colOff>
          <xdr:row>4</xdr:row>
          <xdr:rowOff>0</xdr:rowOff>
        </xdr:to>
        <xdr:sp macro="" textlink="">
          <xdr:nvSpPr>
            <xdr:cNvPr id="4261" name="Check Box 165" hidden="1">
              <a:extLst>
                <a:ext uri="{63B3BB69-23CF-44E3-9099-C40C66FF867C}">
                  <a14:compatExt spid="_x0000_s42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254</xdr:col>
          <xdr:colOff>247650</xdr:colOff>
          <xdr:row>2</xdr:row>
          <xdr:rowOff>152400</xdr:rowOff>
        </xdr:from>
        <xdr:to>
          <xdr:col>255</xdr:col>
          <xdr:colOff>0</xdr:colOff>
          <xdr:row>4</xdr:row>
          <xdr:rowOff>9525</xdr:rowOff>
        </xdr:to>
        <xdr:sp macro="" textlink="">
          <xdr:nvSpPr>
            <xdr:cNvPr id="4262" name="Check Box 166" hidden="1">
              <a:extLst>
                <a:ext uri="{63B3BB69-23CF-44E3-9099-C40C66FF867C}">
                  <a14:compatExt spid="_x0000_s42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254</xdr:col>
          <xdr:colOff>247650</xdr:colOff>
          <xdr:row>2</xdr:row>
          <xdr:rowOff>142875</xdr:rowOff>
        </xdr:from>
        <xdr:to>
          <xdr:col>255</xdr:col>
          <xdr:colOff>0</xdr:colOff>
          <xdr:row>4</xdr:row>
          <xdr:rowOff>0</xdr:rowOff>
        </xdr:to>
        <xdr:sp macro="" textlink="">
          <xdr:nvSpPr>
            <xdr:cNvPr id="4263" name="Check Box 167" hidden="1">
              <a:extLst>
                <a:ext uri="{63B3BB69-23CF-44E3-9099-C40C66FF867C}">
                  <a14:compatExt spid="_x0000_s42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254</xdr:col>
          <xdr:colOff>247650</xdr:colOff>
          <xdr:row>2</xdr:row>
          <xdr:rowOff>152400</xdr:rowOff>
        </xdr:from>
        <xdr:to>
          <xdr:col>255</xdr:col>
          <xdr:colOff>0</xdr:colOff>
          <xdr:row>4</xdr:row>
          <xdr:rowOff>9525</xdr:rowOff>
        </xdr:to>
        <xdr:sp macro="" textlink="">
          <xdr:nvSpPr>
            <xdr:cNvPr id="4264" name="Check Box 168" hidden="1">
              <a:extLst>
                <a:ext uri="{63B3BB69-23CF-44E3-9099-C40C66FF867C}">
                  <a14:compatExt spid="_x0000_s42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254</xdr:col>
          <xdr:colOff>247650</xdr:colOff>
          <xdr:row>2</xdr:row>
          <xdr:rowOff>142875</xdr:rowOff>
        </xdr:from>
        <xdr:to>
          <xdr:col>255</xdr:col>
          <xdr:colOff>0</xdr:colOff>
          <xdr:row>4</xdr:row>
          <xdr:rowOff>0</xdr:rowOff>
        </xdr:to>
        <xdr:sp macro="" textlink="">
          <xdr:nvSpPr>
            <xdr:cNvPr id="4265" name="Check Box 169" hidden="1">
              <a:extLst>
                <a:ext uri="{63B3BB69-23CF-44E3-9099-C40C66FF867C}">
                  <a14:compatExt spid="_x0000_s42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254</xdr:col>
          <xdr:colOff>247650</xdr:colOff>
          <xdr:row>2</xdr:row>
          <xdr:rowOff>152400</xdr:rowOff>
        </xdr:from>
        <xdr:to>
          <xdr:col>255</xdr:col>
          <xdr:colOff>0</xdr:colOff>
          <xdr:row>4</xdr:row>
          <xdr:rowOff>9525</xdr:rowOff>
        </xdr:to>
        <xdr:sp macro="" textlink="">
          <xdr:nvSpPr>
            <xdr:cNvPr id="4266" name="Check Box 170" hidden="1">
              <a:extLst>
                <a:ext uri="{63B3BB69-23CF-44E3-9099-C40C66FF867C}">
                  <a14:compatExt spid="_x0000_s42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254</xdr:col>
          <xdr:colOff>247650</xdr:colOff>
          <xdr:row>2</xdr:row>
          <xdr:rowOff>142875</xdr:rowOff>
        </xdr:from>
        <xdr:to>
          <xdr:col>255</xdr:col>
          <xdr:colOff>0</xdr:colOff>
          <xdr:row>4</xdr:row>
          <xdr:rowOff>0</xdr:rowOff>
        </xdr:to>
        <xdr:sp macro="" textlink="">
          <xdr:nvSpPr>
            <xdr:cNvPr id="4267" name="Check Box 171" hidden="1">
              <a:extLst>
                <a:ext uri="{63B3BB69-23CF-44E3-9099-C40C66FF867C}">
                  <a14:compatExt spid="_x0000_s42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254</xdr:col>
          <xdr:colOff>247650</xdr:colOff>
          <xdr:row>2</xdr:row>
          <xdr:rowOff>152400</xdr:rowOff>
        </xdr:from>
        <xdr:to>
          <xdr:col>255</xdr:col>
          <xdr:colOff>0</xdr:colOff>
          <xdr:row>4</xdr:row>
          <xdr:rowOff>9525</xdr:rowOff>
        </xdr:to>
        <xdr:sp macro="" textlink="">
          <xdr:nvSpPr>
            <xdr:cNvPr id="4268" name="Check Box 172" hidden="1">
              <a:extLst>
                <a:ext uri="{63B3BB69-23CF-44E3-9099-C40C66FF867C}">
                  <a14:compatExt spid="_x0000_s42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254</xdr:col>
          <xdr:colOff>247650</xdr:colOff>
          <xdr:row>2</xdr:row>
          <xdr:rowOff>142875</xdr:rowOff>
        </xdr:from>
        <xdr:to>
          <xdr:col>255</xdr:col>
          <xdr:colOff>0</xdr:colOff>
          <xdr:row>4</xdr:row>
          <xdr:rowOff>0</xdr:rowOff>
        </xdr:to>
        <xdr:sp macro="" textlink="">
          <xdr:nvSpPr>
            <xdr:cNvPr id="4269" name="Check Box 173" hidden="1">
              <a:extLst>
                <a:ext uri="{63B3BB69-23CF-44E3-9099-C40C66FF867C}">
                  <a14:compatExt spid="_x0000_s42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254</xdr:col>
          <xdr:colOff>247650</xdr:colOff>
          <xdr:row>2</xdr:row>
          <xdr:rowOff>152400</xdr:rowOff>
        </xdr:from>
        <xdr:to>
          <xdr:col>255</xdr:col>
          <xdr:colOff>0</xdr:colOff>
          <xdr:row>4</xdr:row>
          <xdr:rowOff>9525</xdr:rowOff>
        </xdr:to>
        <xdr:sp macro="" textlink="">
          <xdr:nvSpPr>
            <xdr:cNvPr id="4270" name="Check Box 174" hidden="1">
              <a:extLst>
                <a:ext uri="{63B3BB69-23CF-44E3-9099-C40C66FF867C}">
                  <a14:compatExt spid="_x0000_s42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254</xdr:col>
          <xdr:colOff>247650</xdr:colOff>
          <xdr:row>2</xdr:row>
          <xdr:rowOff>142875</xdr:rowOff>
        </xdr:from>
        <xdr:to>
          <xdr:col>255</xdr:col>
          <xdr:colOff>0</xdr:colOff>
          <xdr:row>4</xdr:row>
          <xdr:rowOff>0</xdr:rowOff>
        </xdr:to>
        <xdr:sp macro="" textlink="">
          <xdr:nvSpPr>
            <xdr:cNvPr id="4271" name="Check Box 175" hidden="1">
              <a:extLst>
                <a:ext uri="{63B3BB69-23CF-44E3-9099-C40C66FF867C}">
                  <a14:compatExt spid="_x0000_s42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254</xdr:col>
          <xdr:colOff>247650</xdr:colOff>
          <xdr:row>2</xdr:row>
          <xdr:rowOff>152400</xdr:rowOff>
        </xdr:from>
        <xdr:to>
          <xdr:col>255</xdr:col>
          <xdr:colOff>0</xdr:colOff>
          <xdr:row>4</xdr:row>
          <xdr:rowOff>9525</xdr:rowOff>
        </xdr:to>
        <xdr:sp macro="" textlink="">
          <xdr:nvSpPr>
            <xdr:cNvPr id="4272" name="Check Box 176" hidden="1">
              <a:extLst>
                <a:ext uri="{63B3BB69-23CF-44E3-9099-C40C66FF867C}">
                  <a14:compatExt spid="_x0000_s42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254</xdr:col>
          <xdr:colOff>247650</xdr:colOff>
          <xdr:row>2</xdr:row>
          <xdr:rowOff>142875</xdr:rowOff>
        </xdr:from>
        <xdr:to>
          <xdr:col>255</xdr:col>
          <xdr:colOff>0</xdr:colOff>
          <xdr:row>4</xdr:row>
          <xdr:rowOff>0</xdr:rowOff>
        </xdr:to>
        <xdr:sp macro="" textlink="">
          <xdr:nvSpPr>
            <xdr:cNvPr id="4273" name="Check Box 177" hidden="1">
              <a:extLst>
                <a:ext uri="{63B3BB69-23CF-44E3-9099-C40C66FF867C}">
                  <a14:compatExt spid="_x0000_s42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254</xdr:col>
          <xdr:colOff>247650</xdr:colOff>
          <xdr:row>2</xdr:row>
          <xdr:rowOff>152400</xdr:rowOff>
        </xdr:from>
        <xdr:to>
          <xdr:col>255</xdr:col>
          <xdr:colOff>0</xdr:colOff>
          <xdr:row>4</xdr:row>
          <xdr:rowOff>9525</xdr:rowOff>
        </xdr:to>
        <xdr:sp macro="" textlink="">
          <xdr:nvSpPr>
            <xdr:cNvPr id="4274" name="Check Box 178" hidden="1">
              <a:extLst>
                <a:ext uri="{63B3BB69-23CF-44E3-9099-C40C66FF867C}">
                  <a14:compatExt spid="_x0000_s42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254</xdr:col>
          <xdr:colOff>247650</xdr:colOff>
          <xdr:row>2</xdr:row>
          <xdr:rowOff>142875</xdr:rowOff>
        </xdr:from>
        <xdr:to>
          <xdr:col>255</xdr:col>
          <xdr:colOff>0</xdr:colOff>
          <xdr:row>4</xdr:row>
          <xdr:rowOff>0</xdr:rowOff>
        </xdr:to>
        <xdr:sp macro="" textlink="">
          <xdr:nvSpPr>
            <xdr:cNvPr id="4275" name="Check Box 179" hidden="1">
              <a:extLst>
                <a:ext uri="{63B3BB69-23CF-44E3-9099-C40C66FF867C}">
                  <a14:compatExt spid="_x0000_s42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254</xdr:col>
          <xdr:colOff>247650</xdr:colOff>
          <xdr:row>2</xdr:row>
          <xdr:rowOff>152400</xdr:rowOff>
        </xdr:from>
        <xdr:to>
          <xdr:col>255</xdr:col>
          <xdr:colOff>0</xdr:colOff>
          <xdr:row>4</xdr:row>
          <xdr:rowOff>9525</xdr:rowOff>
        </xdr:to>
        <xdr:sp macro="" textlink="">
          <xdr:nvSpPr>
            <xdr:cNvPr id="4276" name="Check Box 180" hidden="1">
              <a:extLst>
                <a:ext uri="{63B3BB69-23CF-44E3-9099-C40C66FF867C}">
                  <a14:compatExt spid="_x0000_s42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254</xdr:col>
          <xdr:colOff>247650</xdr:colOff>
          <xdr:row>2</xdr:row>
          <xdr:rowOff>142875</xdr:rowOff>
        </xdr:from>
        <xdr:to>
          <xdr:col>255</xdr:col>
          <xdr:colOff>0</xdr:colOff>
          <xdr:row>4</xdr:row>
          <xdr:rowOff>0</xdr:rowOff>
        </xdr:to>
        <xdr:sp macro="" textlink="">
          <xdr:nvSpPr>
            <xdr:cNvPr id="4277" name="Check Box 181" hidden="1">
              <a:extLst>
                <a:ext uri="{63B3BB69-23CF-44E3-9099-C40C66FF867C}">
                  <a14:compatExt spid="_x0000_s42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254</xdr:col>
          <xdr:colOff>247650</xdr:colOff>
          <xdr:row>2</xdr:row>
          <xdr:rowOff>152400</xdr:rowOff>
        </xdr:from>
        <xdr:to>
          <xdr:col>255</xdr:col>
          <xdr:colOff>0</xdr:colOff>
          <xdr:row>4</xdr:row>
          <xdr:rowOff>9525</xdr:rowOff>
        </xdr:to>
        <xdr:sp macro="" textlink="">
          <xdr:nvSpPr>
            <xdr:cNvPr id="4278" name="Check Box 182" hidden="1">
              <a:extLst>
                <a:ext uri="{63B3BB69-23CF-44E3-9099-C40C66FF867C}">
                  <a14:compatExt spid="_x0000_s42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254</xdr:col>
          <xdr:colOff>247650</xdr:colOff>
          <xdr:row>2</xdr:row>
          <xdr:rowOff>142875</xdr:rowOff>
        </xdr:from>
        <xdr:to>
          <xdr:col>255</xdr:col>
          <xdr:colOff>0</xdr:colOff>
          <xdr:row>4</xdr:row>
          <xdr:rowOff>0</xdr:rowOff>
        </xdr:to>
        <xdr:sp macro="" textlink="">
          <xdr:nvSpPr>
            <xdr:cNvPr id="4279" name="Check Box 183" hidden="1">
              <a:extLst>
                <a:ext uri="{63B3BB69-23CF-44E3-9099-C40C66FF867C}">
                  <a14:compatExt spid="_x0000_s42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254</xdr:col>
          <xdr:colOff>247650</xdr:colOff>
          <xdr:row>2</xdr:row>
          <xdr:rowOff>152400</xdr:rowOff>
        </xdr:from>
        <xdr:to>
          <xdr:col>255</xdr:col>
          <xdr:colOff>0</xdr:colOff>
          <xdr:row>4</xdr:row>
          <xdr:rowOff>9525</xdr:rowOff>
        </xdr:to>
        <xdr:sp macro="" textlink="">
          <xdr:nvSpPr>
            <xdr:cNvPr id="4280" name="Check Box 184" hidden="1">
              <a:extLst>
                <a:ext uri="{63B3BB69-23CF-44E3-9099-C40C66FF867C}">
                  <a14:compatExt spid="_x0000_s42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254</xdr:col>
          <xdr:colOff>247650</xdr:colOff>
          <xdr:row>2</xdr:row>
          <xdr:rowOff>142875</xdr:rowOff>
        </xdr:from>
        <xdr:to>
          <xdr:col>255</xdr:col>
          <xdr:colOff>0</xdr:colOff>
          <xdr:row>4</xdr:row>
          <xdr:rowOff>0</xdr:rowOff>
        </xdr:to>
        <xdr:sp macro="" textlink="">
          <xdr:nvSpPr>
            <xdr:cNvPr id="4281" name="Check Box 185" hidden="1">
              <a:extLst>
                <a:ext uri="{63B3BB69-23CF-44E3-9099-C40C66FF867C}">
                  <a14:compatExt spid="_x0000_s42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254</xdr:col>
          <xdr:colOff>247650</xdr:colOff>
          <xdr:row>2</xdr:row>
          <xdr:rowOff>152400</xdr:rowOff>
        </xdr:from>
        <xdr:to>
          <xdr:col>255</xdr:col>
          <xdr:colOff>0</xdr:colOff>
          <xdr:row>4</xdr:row>
          <xdr:rowOff>9525</xdr:rowOff>
        </xdr:to>
        <xdr:sp macro="" textlink="">
          <xdr:nvSpPr>
            <xdr:cNvPr id="4282" name="Check Box 186" hidden="1">
              <a:extLst>
                <a:ext uri="{63B3BB69-23CF-44E3-9099-C40C66FF867C}">
                  <a14:compatExt spid="_x0000_s42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254</xdr:col>
          <xdr:colOff>247650</xdr:colOff>
          <xdr:row>2</xdr:row>
          <xdr:rowOff>142875</xdr:rowOff>
        </xdr:from>
        <xdr:to>
          <xdr:col>255</xdr:col>
          <xdr:colOff>0</xdr:colOff>
          <xdr:row>4</xdr:row>
          <xdr:rowOff>0</xdr:rowOff>
        </xdr:to>
        <xdr:sp macro="" textlink="">
          <xdr:nvSpPr>
            <xdr:cNvPr id="4283" name="Check Box 187" hidden="1">
              <a:extLst>
                <a:ext uri="{63B3BB69-23CF-44E3-9099-C40C66FF867C}">
                  <a14:compatExt spid="_x0000_s42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95250</xdr:colOff>
          <xdr:row>2</xdr:row>
          <xdr:rowOff>9525</xdr:rowOff>
        </xdr:from>
        <xdr:to>
          <xdr:col>11</xdr:col>
          <xdr:colOff>123825</xdr:colOff>
          <xdr:row>2</xdr:row>
          <xdr:rowOff>228600</xdr:rowOff>
        </xdr:to>
        <xdr:sp macro="" textlink="">
          <xdr:nvSpPr>
            <xdr:cNvPr id="4285" name="Check Box 189" hidden="1">
              <a:extLst>
                <a:ext uri="{63B3BB69-23CF-44E3-9099-C40C66FF867C}">
                  <a14:compatExt spid="_x0000_s42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95250</xdr:colOff>
          <xdr:row>3</xdr:row>
          <xdr:rowOff>9525</xdr:rowOff>
        </xdr:from>
        <xdr:to>
          <xdr:col>11</xdr:col>
          <xdr:colOff>123825</xdr:colOff>
          <xdr:row>3</xdr:row>
          <xdr:rowOff>228600</xdr:rowOff>
        </xdr:to>
        <xdr:sp macro="" textlink="">
          <xdr:nvSpPr>
            <xdr:cNvPr id="4287" name="Check Box 191" hidden="1">
              <a:extLst>
                <a:ext uri="{63B3BB69-23CF-44E3-9099-C40C66FF867C}">
                  <a14:compatExt spid="_x0000_s42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219075</xdr:colOff>
          <xdr:row>3</xdr:row>
          <xdr:rowOff>47625</xdr:rowOff>
        </xdr:from>
        <xdr:to>
          <xdr:col>13</xdr:col>
          <xdr:colOff>104775</xdr:colOff>
          <xdr:row>3</xdr:row>
          <xdr:rowOff>266700</xdr:rowOff>
        </xdr:to>
        <xdr:sp macro="" textlink="">
          <xdr:nvSpPr>
            <xdr:cNvPr id="4288" name="Check Box 192" hidden="1">
              <a:extLst>
                <a:ext uri="{63B3BB69-23CF-44E3-9099-C40C66FF867C}">
                  <a14:compatExt spid="_x0000_s42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314325</xdr:colOff>
          <xdr:row>1</xdr:row>
          <xdr:rowOff>38100</xdr:rowOff>
        </xdr:from>
        <xdr:to>
          <xdr:col>3</xdr:col>
          <xdr:colOff>409575</xdr:colOff>
          <xdr:row>1</xdr:row>
          <xdr:rowOff>266700</xdr:rowOff>
        </xdr:to>
        <xdr:sp macro="" textlink="">
          <xdr:nvSpPr>
            <xdr:cNvPr id="18443" name="Check Box 11" hidden="1">
              <a:extLst>
                <a:ext uri="{63B3BB69-23CF-44E3-9099-C40C66FF867C}">
                  <a14:compatExt spid="_x0000_s184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314325</xdr:colOff>
          <xdr:row>3</xdr:row>
          <xdr:rowOff>38100</xdr:rowOff>
        </xdr:from>
        <xdr:to>
          <xdr:col>3</xdr:col>
          <xdr:colOff>409575</xdr:colOff>
          <xdr:row>3</xdr:row>
          <xdr:rowOff>266700</xdr:rowOff>
        </xdr:to>
        <xdr:sp macro="" textlink="">
          <xdr:nvSpPr>
            <xdr:cNvPr id="18444" name="Check Box 12" hidden="1">
              <a:extLst>
                <a:ext uri="{63B3BB69-23CF-44E3-9099-C40C66FF867C}">
                  <a14:compatExt spid="_x0000_s184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314325</xdr:colOff>
          <xdr:row>5</xdr:row>
          <xdr:rowOff>38100</xdr:rowOff>
        </xdr:from>
        <xdr:to>
          <xdr:col>3</xdr:col>
          <xdr:colOff>409575</xdr:colOff>
          <xdr:row>5</xdr:row>
          <xdr:rowOff>266700</xdr:rowOff>
        </xdr:to>
        <xdr:sp macro="" textlink="">
          <xdr:nvSpPr>
            <xdr:cNvPr id="18445" name="Check Box 13" hidden="1">
              <a:extLst>
                <a:ext uri="{63B3BB69-23CF-44E3-9099-C40C66FF867C}">
                  <a14:compatExt spid="_x0000_s184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314325</xdr:colOff>
          <xdr:row>1</xdr:row>
          <xdr:rowOff>38100</xdr:rowOff>
        </xdr:from>
        <xdr:to>
          <xdr:col>9</xdr:col>
          <xdr:colOff>409575</xdr:colOff>
          <xdr:row>1</xdr:row>
          <xdr:rowOff>266700</xdr:rowOff>
        </xdr:to>
        <xdr:sp macro="" textlink="">
          <xdr:nvSpPr>
            <xdr:cNvPr id="18446" name="Check Box 14" hidden="1">
              <a:extLst>
                <a:ext uri="{63B3BB69-23CF-44E3-9099-C40C66FF867C}">
                  <a14:compatExt spid="_x0000_s184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314325</xdr:colOff>
          <xdr:row>3</xdr:row>
          <xdr:rowOff>38100</xdr:rowOff>
        </xdr:from>
        <xdr:to>
          <xdr:col>9</xdr:col>
          <xdr:colOff>409575</xdr:colOff>
          <xdr:row>3</xdr:row>
          <xdr:rowOff>266700</xdr:rowOff>
        </xdr:to>
        <xdr:sp macro="" textlink="">
          <xdr:nvSpPr>
            <xdr:cNvPr id="18447" name="Check Box 15" hidden="1">
              <a:extLst>
                <a:ext uri="{63B3BB69-23CF-44E3-9099-C40C66FF867C}">
                  <a14:compatExt spid="_x0000_s184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314325</xdr:colOff>
          <xdr:row>5</xdr:row>
          <xdr:rowOff>38100</xdr:rowOff>
        </xdr:from>
        <xdr:to>
          <xdr:col>9</xdr:col>
          <xdr:colOff>409575</xdr:colOff>
          <xdr:row>5</xdr:row>
          <xdr:rowOff>266700</xdr:rowOff>
        </xdr:to>
        <xdr:sp macro="" textlink="">
          <xdr:nvSpPr>
            <xdr:cNvPr id="18448" name="Check Box 16" hidden="1">
              <a:extLst>
                <a:ext uri="{63B3BB69-23CF-44E3-9099-C40C66FF867C}">
                  <a14:compatExt spid="_x0000_s184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314325</xdr:colOff>
          <xdr:row>8</xdr:row>
          <xdr:rowOff>38100</xdr:rowOff>
        </xdr:from>
        <xdr:to>
          <xdr:col>3</xdr:col>
          <xdr:colOff>409575</xdr:colOff>
          <xdr:row>8</xdr:row>
          <xdr:rowOff>266700</xdr:rowOff>
        </xdr:to>
        <xdr:sp macro="" textlink="">
          <xdr:nvSpPr>
            <xdr:cNvPr id="18451" name="Check Box 19" hidden="1">
              <a:extLst>
                <a:ext uri="{63B3BB69-23CF-44E3-9099-C40C66FF867C}">
                  <a14:compatExt spid="_x0000_s184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314325</xdr:colOff>
          <xdr:row>8</xdr:row>
          <xdr:rowOff>38100</xdr:rowOff>
        </xdr:from>
        <xdr:to>
          <xdr:col>3</xdr:col>
          <xdr:colOff>409575</xdr:colOff>
          <xdr:row>8</xdr:row>
          <xdr:rowOff>266700</xdr:rowOff>
        </xdr:to>
        <xdr:sp macro="" textlink="">
          <xdr:nvSpPr>
            <xdr:cNvPr id="18453" name="Check Box 21" hidden="1">
              <a:extLst>
                <a:ext uri="{63B3BB69-23CF-44E3-9099-C40C66FF867C}">
                  <a14:compatExt spid="_x0000_s184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314325</xdr:colOff>
          <xdr:row>5</xdr:row>
          <xdr:rowOff>38100</xdr:rowOff>
        </xdr:from>
        <xdr:to>
          <xdr:col>3</xdr:col>
          <xdr:colOff>409575</xdr:colOff>
          <xdr:row>5</xdr:row>
          <xdr:rowOff>266700</xdr:rowOff>
        </xdr:to>
        <xdr:sp macro="" textlink="">
          <xdr:nvSpPr>
            <xdr:cNvPr id="18454" name="Check Box 22" hidden="1">
              <a:extLst>
                <a:ext uri="{63B3BB69-23CF-44E3-9099-C40C66FF867C}">
                  <a14:compatExt spid="_x0000_s184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314325</xdr:colOff>
          <xdr:row>7</xdr:row>
          <xdr:rowOff>38100</xdr:rowOff>
        </xdr:from>
        <xdr:to>
          <xdr:col>3</xdr:col>
          <xdr:colOff>419100</xdr:colOff>
          <xdr:row>7</xdr:row>
          <xdr:rowOff>266700</xdr:rowOff>
        </xdr:to>
        <xdr:sp macro="" textlink="">
          <xdr:nvSpPr>
            <xdr:cNvPr id="7192" name="Check Box 24" hidden="1">
              <a:extLst>
                <a:ext uri="{63B3BB69-23CF-44E3-9099-C40C66FF867C}">
                  <a14:compatExt spid="_x0000_s71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314325</xdr:colOff>
          <xdr:row>9</xdr:row>
          <xdr:rowOff>38100</xdr:rowOff>
        </xdr:from>
        <xdr:to>
          <xdr:col>3</xdr:col>
          <xdr:colOff>419100</xdr:colOff>
          <xdr:row>9</xdr:row>
          <xdr:rowOff>266700</xdr:rowOff>
        </xdr:to>
        <xdr:sp macro="" textlink="">
          <xdr:nvSpPr>
            <xdr:cNvPr id="7193" name="Check Box 25" hidden="1">
              <a:extLst>
                <a:ext uri="{63B3BB69-23CF-44E3-9099-C40C66FF867C}">
                  <a14:compatExt spid="_x0000_s71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314325</xdr:colOff>
          <xdr:row>11</xdr:row>
          <xdr:rowOff>38100</xdr:rowOff>
        </xdr:from>
        <xdr:to>
          <xdr:col>3</xdr:col>
          <xdr:colOff>419100</xdr:colOff>
          <xdr:row>11</xdr:row>
          <xdr:rowOff>266700</xdr:rowOff>
        </xdr:to>
        <xdr:sp macro="" textlink="">
          <xdr:nvSpPr>
            <xdr:cNvPr id="7194" name="Check Box 26" hidden="1">
              <a:extLst>
                <a:ext uri="{63B3BB69-23CF-44E3-9099-C40C66FF867C}">
                  <a14:compatExt spid="_x0000_s71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314325</xdr:colOff>
          <xdr:row>7</xdr:row>
          <xdr:rowOff>38100</xdr:rowOff>
        </xdr:from>
        <xdr:to>
          <xdr:col>9</xdr:col>
          <xdr:colOff>419100</xdr:colOff>
          <xdr:row>7</xdr:row>
          <xdr:rowOff>266700</xdr:rowOff>
        </xdr:to>
        <xdr:sp macro="" textlink="">
          <xdr:nvSpPr>
            <xdr:cNvPr id="7195" name="Check Box 27" hidden="1">
              <a:extLst>
                <a:ext uri="{63B3BB69-23CF-44E3-9099-C40C66FF867C}">
                  <a14:compatExt spid="_x0000_s71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314325</xdr:colOff>
          <xdr:row>9</xdr:row>
          <xdr:rowOff>38100</xdr:rowOff>
        </xdr:from>
        <xdr:to>
          <xdr:col>9</xdr:col>
          <xdr:colOff>419100</xdr:colOff>
          <xdr:row>9</xdr:row>
          <xdr:rowOff>266700</xdr:rowOff>
        </xdr:to>
        <xdr:sp macro="" textlink="">
          <xdr:nvSpPr>
            <xdr:cNvPr id="7196" name="Check Box 28" hidden="1">
              <a:extLst>
                <a:ext uri="{63B3BB69-23CF-44E3-9099-C40C66FF867C}">
                  <a14:compatExt spid="_x0000_s71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314325</xdr:colOff>
          <xdr:row>11</xdr:row>
          <xdr:rowOff>38100</xdr:rowOff>
        </xdr:from>
        <xdr:to>
          <xdr:col>9</xdr:col>
          <xdr:colOff>419100</xdr:colOff>
          <xdr:row>11</xdr:row>
          <xdr:rowOff>266700</xdr:rowOff>
        </xdr:to>
        <xdr:sp macro="" textlink="">
          <xdr:nvSpPr>
            <xdr:cNvPr id="7197" name="Check Box 29" hidden="1">
              <a:extLst>
                <a:ext uri="{63B3BB69-23CF-44E3-9099-C40C66FF867C}">
                  <a14:compatExt spid="_x0000_s71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314325</xdr:colOff>
          <xdr:row>14</xdr:row>
          <xdr:rowOff>38100</xdr:rowOff>
        </xdr:from>
        <xdr:to>
          <xdr:col>3</xdr:col>
          <xdr:colOff>419100</xdr:colOff>
          <xdr:row>14</xdr:row>
          <xdr:rowOff>266700</xdr:rowOff>
        </xdr:to>
        <xdr:sp macro="" textlink="">
          <xdr:nvSpPr>
            <xdr:cNvPr id="7198" name="Check Box 30" hidden="1">
              <a:extLst>
                <a:ext uri="{63B3BB69-23CF-44E3-9099-C40C66FF867C}">
                  <a14:compatExt spid="_x0000_s71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314325</xdr:colOff>
          <xdr:row>14</xdr:row>
          <xdr:rowOff>38100</xdr:rowOff>
        </xdr:from>
        <xdr:to>
          <xdr:col>3</xdr:col>
          <xdr:colOff>419100</xdr:colOff>
          <xdr:row>14</xdr:row>
          <xdr:rowOff>266700</xdr:rowOff>
        </xdr:to>
        <xdr:sp macro="" textlink="">
          <xdr:nvSpPr>
            <xdr:cNvPr id="7199" name="Check Box 31" hidden="1">
              <a:extLst>
                <a:ext uri="{63B3BB69-23CF-44E3-9099-C40C66FF867C}">
                  <a14:compatExt spid="_x0000_s71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314325</xdr:colOff>
          <xdr:row>11</xdr:row>
          <xdr:rowOff>38100</xdr:rowOff>
        </xdr:from>
        <xdr:to>
          <xdr:col>3</xdr:col>
          <xdr:colOff>419100</xdr:colOff>
          <xdr:row>11</xdr:row>
          <xdr:rowOff>266700</xdr:rowOff>
        </xdr:to>
        <xdr:sp macro="" textlink="">
          <xdr:nvSpPr>
            <xdr:cNvPr id="7200" name="Check Box 32" hidden="1">
              <a:extLst>
                <a:ext uri="{63B3BB69-23CF-44E3-9099-C40C66FF867C}">
                  <a14:compatExt spid="_x0000_s72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</xdr:row>
      <xdr:rowOff>190500</xdr:rowOff>
    </xdr:from>
    <xdr:to>
      <xdr:col>12</xdr:col>
      <xdr:colOff>971550</xdr:colOff>
      <xdr:row>13</xdr:row>
      <xdr:rowOff>219075</xdr:rowOff>
    </xdr:to>
    <xdr:graphicFrame macro="">
      <xdr:nvGraphicFramePr>
        <xdr:cNvPr id="20547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200025</xdr:colOff>
      <xdr:row>11</xdr:row>
      <xdr:rowOff>323850</xdr:rowOff>
    </xdr:from>
    <xdr:to>
      <xdr:col>12</xdr:col>
      <xdr:colOff>809625</xdr:colOff>
      <xdr:row>12</xdr:row>
      <xdr:rowOff>274697</xdr:rowOff>
    </xdr:to>
    <xdr:sp macro="" textlink="">
      <xdr:nvSpPr>
        <xdr:cNvPr id="6" name="TextBox 1"/>
        <xdr:cNvSpPr txBox="1"/>
      </xdr:nvSpPr>
      <xdr:spPr>
        <a:xfrm>
          <a:off x="6410325" y="3819525"/>
          <a:ext cx="609600" cy="303272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th-TH" sz="1100"/>
            <a:t>เดือน</a:t>
          </a:r>
        </a:p>
      </xdr:txBody>
    </xdr:sp>
    <xdr:clientData/>
  </xdr:twoCellAnchor>
  <xdr:twoCellAnchor>
    <xdr:from>
      <xdr:col>2</xdr:col>
      <xdr:colOff>76200</xdr:colOff>
      <xdr:row>16</xdr:row>
      <xdr:rowOff>190500</xdr:rowOff>
    </xdr:from>
    <xdr:to>
      <xdr:col>12</xdr:col>
      <xdr:colOff>838200</xdr:colOff>
      <xdr:row>26</xdr:row>
      <xdr:rowOff>323850</xdr:rowOff>
    </xdr:to>
    <xdr:graphicFrame macro="">
      <xdr:nvGraphicFramePr>
        <xdr:cNvPr id="20549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152400</xdr:colOff>
      <xdr:row>25</xdr:row>
      <xdr:rowOff>57150</xdr:rowOff>
    </xdr:from>
    <xdr:to>
      <xdr:col>12</xdr:col>
      <xdr:colOff>685801</xdr:colOff>
      <xdr:row>25</xdr:row>
      <xdr:rowOff>322321</xdr:rowOff>
    </xdr:to>
    <xdr:sp macro="" textlink="">
      <xdr:nvSpPr>
        <xdr:cNvPr id="8" name="TextBox 1"/>
        <xdr:cNvSpPr txBox="1"/>
      </xdr:nvSpPr>
      <xdr:spPr>
        <a:xfrm>
          <a:off x="6362700" y="8439150"/>
          <a:ext cx="533401" cy="265171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th-TH" sz="1100"/>
            <a:t>เดือน</a:t>
          </a:r>
        </a:p>
      </xdr:txBody>
    </xdr:sp>
    <xdr:clientData/>
  </xdr:twoCellAnchor>
  <xdr:twoCellAnchor>
    <xdr:from>
      <xdr:col>4</xdr:col>
      <xdr:colOff>635001</xdr:colOff>
      <xdr:row>18</xdr:row>
      <xdr:rowOff>31750</xdr:rowOff>
    </xdr:from>
    <xdr:to>
      <xdr:col>12</xdr:col>
      <xdr:colOff>635001</xdr:colOff>
      <xdr:row>20</xdr:row>
      <xdr:rowOff>15875</xdr:rowOff>
    </xdr:to>
    <xdr:sp macro="" textlink="">
      <xdr:nvSpPr>
        <xdr:cNvPr id="7" name="TextBox 6"/>
        <xdr:cNvSpPr txBox="1"/>
      </xdr:nvSpPr>
      <xdr:spPr>
        <a:xfrm>
          <a:off x="1476376" y="5905500"/>
          <a:ext cx="5365750" cy="6826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h-TH" sz="1600" b="1">
              <a:ln>
                <a:noFill/>
              </a:ln>
              <a:solidFill>
                <a:schemeClr val="bg1">
                  <a:lumMod val="85000"/>
                </a:schemeClr>
              </a:solidFill>
              <a:latin typeface="Cordia New" pitchFamily="34" charset="-34"/>
              <a:cs typeface="Cordia New" pitchFamily="34" charset="-34"/>
            </a:rPr>
            <a:t>(ใส่กราฟแสดงข้อมูลเปรียบเทียบการใช้พลังงานความร้อนจากเชื้อเพลิงรายเดือน 2 ปี)</a:t>
          </a:r>
          <a:br>
            <a:rPr lang="th-TH" sz="1600" b="1">
              <a:ln>
                <a:noFill/>
              </a:ln>
              <a:solidFill>
                <a:schemeClr val="bg1">
                  <a:lumMod val="85000"/>
                </a:schemeClr>
              </a:solidFill>
              <a:latin typeface="Cordia New" pitchFamily="34" charset="-34"/>
              <a:cs typeface="Cordia New" pitchFamily="34" charset="-34"/>
            </a:rPr>
          </a:br>
          <a:endParaRPr lang="th-TH" sz="1600" b="1">
            <a:ln>
              <a:noFill/>
            </a:ln>
            <a:solidFill>
              <a:schemeClr val="bg1">
                <a:lumMod val="85000"/>
              </a:schemeClr>
            </a:solidFill>
            <a:latin typeface="Cordia New" pitchFamily="34" charset="-34"/>
            <a:cs typeface="Cordia New" pitchFamily="34" charset="-34"/>
          </a:endParaRPr>
        </a:p>
      </xdr:txBody>
    </xdr:sp>
    <xdr:clientData/>
  </xdr:twoCellAnchor>
  <xdr:twoCellAnchor>
    <xdr:from>
      <xdr:col>5</xdr:col>
      <xdr:colOff>222250</xdr:colOff>
      <xdr:row>4</xdr:row>
      <xdr:rowOff>269875</xdr:rowOff>
    </xdr:from>
    <xdr:to>
      <xdr:col>12</xdr:col>
      <xdr:colOff>1016000</xdr:colOff>
      <xdr:row>6</xdr:row>
      <xdr:rowOff>254000</xdr:rowOff>
    </xdr:to>
    <xdr:sp macro="" textlink="">
      <xdr:nvSpPr>
        <xdr:cNvPr id="9" name="TextBox 8"/>
        <xdr:cNvSpPr txBox="1"/>
      </xdr:nvSpPr>
      <xdr:spPr>
        <a:xfrm>
          <a:off x="1857375" y="1301750"/>
          <a:ext cx="5365750" cy="6826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h-TH" sz="1600" b="1">
              <a:ln>
                <a:noFill/>
              </a:ln>
              <a:solidFill>
                <a:schemeClr val="bg1">
                  <a:lumMod val="85000"/>
                </a:schemeClr>
              </a:solidFill>
              <a:latin typeface="Cordia New" pitchFamily="34" charset="-34"/>
              <a:cs typeface="Cordia New" pitchFamily="34" charset="-34"/>
            </a:rPr>
            <a:t>(ใส่กราฟแสดงข้อมูลเปรียบเทียบการใช้พลังงานไฟฟ้ารายเดือน 2 ปี)</a:t>
          </a:r>
          <a:br>
            <a:rPr lang="th-TH" sz="1600" b="1">
              <a:ln>
                <a:noFill/>
              </a:ln>
              <a:solidFill>
                <a:schemeClr val="bg1">
                  <a:lumMod val="85000"/>
                </a:schemeClr>
              </a:solidFill>
              <a:latin typeface="Cordia New" pitchFamily="34" charset="-34"/>
              <a:cs typeface="Cordia New" pitchFamily="34" charset="-34"/>
            </a:rPr>
          </a:br>
          <a:endParaRPr lang="th-TH" sz="1600" b="1">
            <a:ln>
              <a:noFill/>
            </a:ln>
            <a:solidFill>
              <a:schemeClr val="bg1">
                <a:lumMod val="85000"/>
              </a:schemeClr>
            </a:solidFill>
            <a:latin typeface="Cordia New" pitchFamily="34" charset="-34"/>
            <a:cs typeface="Cordia New" pitchFamily="34" charset="-34"/>
          </a:endParaRPr>
        </a:p>
      </xdr:txBody>
    </xdr:sp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0.11371</cdr:x>
      <cdr:y>0.01235</cdr:y>
    </cdr:from>
    <cdr:to>
      <cdr:x>0.22074</cdr:x>
      <cdr:y>0.09096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647670" y="43274"/>
          <a:ext cx="609630" cy="27556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/>
            <a:t>kWh</a:t>
          </a:r>
          <a:endParaRPr lang="th-TH" sz="1100"/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0.11016</cdr:x>
      <cdr:y>0.01847</cdr:y>
    </cdr:from>
    <cdr:to>
      <cdr:x>0.18169</cdr:x>
      <cdr:y>0.0948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733425" y="66675"/>
          <a:ext cx="476250" cy="27556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100"/>
            <a:t>MJ</a:t>
          </a:r>
          <a:endParaRPr lang="th-TH" sz="1100"/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104775</xdr:colOff>
      <xdr:row>1</xdr:row>
      <xdr:rowOff>276225</xdr:rowOff>
    </xdr:from>
    <xdr:to>
      <xdr:col>12</xdr:col>
      <xdr:colOff>914400</xdr:colOff>
      <xdr:row>12</xdr:row>
      <xdr:rowOff>19050</xdr:rowOff>
    </xdr:to>
    <xdr:graphicFrame macro="">
      <xdr:nvGraphicFramePr>
        <xdr:cNvPr id="21538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278342</xdr:colOff>
      <xdr:row>10</xdr:row>
      <xdr:rowOff>21167</xdr:rowOff>
    </xdr:from>
    <xdr:to>
      <xdr:col>12</xdr:col>
      <xdr:colOff>809627</xdr:colOff>
      <xdr:row>10</xdr:row>
      <xdr:rowOff>286338</xdr:rowOff>
    </xdr:to>
    <xdr:sp macro="" textlink="">
      <xdr:nvSpPr>
        <xdr:cNvPr id="7" name="TextBox 1"/>
        <xdr:cNvSpPr txBox="1"/>
      </xdr:nvSpPr>
      <xdr:spPr>
        <a:xfrm>
          <a:off x="6490759" y="3429000"/>
          <a:ext cx="531285" cy="265171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th-TH" sz="1400">
              <a:latin typeface="CordiaUPC" pitchFamily="34" charset="-34"/>
              <a:cs typeface="CordiaUPC" pitchFamily="34" charset="-34"/>
            </a:rPr>
            <a:t>เดือน</a:t>
          </a:r>
        </a:p>
      </xdr:txBody>
    </xdr:sp>
    <xdr:clientData/>
  </xdr:twoCellAnchor>
  <xdr:twoCellAnchor>
    <xdr:from>
      <xdr:col>5</xdr:col>
      <xdr:colOff>169327</xdr:colOff>
      <xdr:row>3</xdr:row>
      <xdr:rowOff>31749</xdr:rowOff>
    </xdr:from>
    <xdr:to>
      <xdr:col>12</xdr:col>
      <xdr:colOff>127000</xdr:colOff>
      <xdr:row>5</xdr:row>
      <xdr:rowOff>15874</xdr:rowOff>
    </xdr:to>
    <xdr:sp macro="" textlink="">
      <xdr:nvSpPr>
        <xdr:cNvPr id="4" name="TextBox 3"/>
        <xdr:cNvSpPr txBox="1"/>
      </xdr:nvSpPr>
      <xdr:spPr>
        <a:xfrm>
          <a:off x="1809744" y="1037166"/>
          <a:ext cx="4529673" cy="6826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h-TH" sz="1400" b="1">
              <a:ln>
                <a:noFill/>
              </a:ln>
              <a:solidFill>
                <a:schemeClr val="bg1">
                  <a:lumMod val="85000"/>
                </a:schemeClr>
              </a:solidFill>
              <a:latin typeface="Cordia New" pitchFamily="34" charset="-34"/>
              <a:cs typeface="Cordia New" pitchFamily="34" charset="-34"/>
            </a:rPr>
            <a:t>(ใส่กราฟแสดงข้อมูลเปรียบเทียบการใช้พลังงานเชื้อเพลิงผลิตไฟฟ้ารายเดือน 2 ปี)</a:t>
          </a:r>
          <a:br>
            <a:rPr lang="th-TH" sz="1400" b="1">
              <a:ln>
                <a:noFill/>
              </a:ln>
              <a:solidFill>
                <a:schemeClr val="bg1">
                  <a:lumMod val="85000"/>
                </a:schemeClr>
              </a:solidFill>
              <a:latin typeface="Cordia New" pitchFamily="34" charset="-34"/>
              <a:cs typeface="Cordia New" pitchFamily="34" charset="-34"/>
            </a:rPr>
          </a:br>
          <a:endParaRPr lang="th-TH" sz="1400" b="1">
            <a:ln>
              <a:noFill/>
            </a:ln>
            <a:solidFill>
              <a:schemeClr val="bg1">
                <a:lumMod val="85000"/>
              </a:schemeClr>
            </a:solidFill>
            <a:latin typeface="Cordia New" pitchFamily="34" charset="-34"/>
            <a:cs typeface="Cordia New" pitchFamily="34" charset="-34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napaporn\Target%20&amp;%20Plan\Building\Phyathai%203_ET&amp;P\Energy%20Consumption%20&amp;%20EEI%20_PP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uthprapon\common\DeltaElectronics3\rawDat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1.&#3591;&#3634;&#3609;%20&#3588;&#3640;&#3603;&#3617;&#3591;&#3588;&#3621;\&#3595;&#3629;&#3591;&#3592;&#3604;&#3627;&#3617;&#3634;&#3618;&#3588;&#3619;&#3640;&#3601;%20Font_TH%20sarabun%204%20exel%2020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E"/>
      <sheetName val="Chart1"/>
      <sheetName val="Water"/>
      <sheetName val="Chart2"/>
      <sheetName val="Product"/>
      <sheetName val="Chart3"/>
      <sheetName val="EEI"/>
      <sheetName val="Chart4"/>
      <sheetName val="Chart5"/>
      <sheetName val="Sheet1"/>
    </sheetNames>
    <sheetDataSet>
      <sheetData sheetId="0">
        <row r="2">
          <cell r="A2" t="str">
            <v>อาคาร บางกอกซิตี้ ทาวเวอร์</v>
          </cell>
        </row>
        <row r="3">
          <cell r="A3" t="str">
            <v>บริษัท : กองทุนรวมสินทรัพย์ไทย 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E"/>
      <sheetName val="Chart1"/>
      <sheetName val="EEtemp"/>
      <sheetName val="Water"/>
      <sheetName val="Chart2"/>
      <sheetName val="Product"/>
      <sheetName val="Chart3"/>
      <sheetName val="EEI"/>
      <sheetName val="Chart4"/>
      <sheetName val="Chart5"/>
      <sheetName val="EEItemp"/>
      <sheetName val="Sheet2"/>
      <sheetName val="Sheet3"/>
      <sheetName val="#REF"/>
      <sheetName val="Sol-Other"/>
    </sheetNames>
    <sheetDataSet>
      <sheetData sheetId="0" refreshError="1">
        <row r="2">
          <cell r="A2" t="str">
            <v>บริษัท เดลต้า อิเลคโทรนิคส์ (ประเทศไทย) จำกัด (มหาชน) โรงงานที่สาม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วมกลุ่ม"/>
      <sheetName val="FG"/>
      <sheetName val="INPUT"/>
      <sheetName val="ข้อมูลเบื้องต้น"/>
      <sheetName val=" เทียบ"/>
      <sheetName val="ไม่เทียบ"/>
      <sheetName val="allNY"/>
      <sheetName val="ซองจดหมาย (ปกติ)"/>
      <sheetName val="รายชื่อโรงงาน"/>
      <sheetName val="กรอกข้อมูลเบื้องต้น"/>
      <sheetName val="ซองจดหมาย (A4)"/>
      <sheetName val="ซองจดหมาย"/>
      <sheetName val="Lists"/>
      <sheetName val="Lebel"/>
      <sheetName val="fas"/>
      <sheetName val="input_FBR51-52"/>
      <sheetName val="ECCT 419 ฉบับ abl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2">
          <cell r="B2">
            <v>1</v>
          </cell>
        </row>
        <row r="3">
          <cell r="B3">
            <v>2</v>
          </cell>
        </row>
        <row r="4">
          <cell r="B4">
            <v>3</v>
          </cell>
        </row>
        <row r="5">
          <cell r="B5">
            <v>4</v>
          </cell>
        </row>
        <row r="6">
          <cell r="B6">
            <v>5</v>
          </cell>
        </row>
        <row r="7">
          <cell r="B7">
            <v>6</v>
          </cell>
        </row>
        <row r="8">
          <cell r="B8">
            <v>7</v>
          </cell>
        </row>
        <row r="9">
          <cell r="B9">
            <v>8</v>
          </cell>
        </row>
        <row r="10">
          <cell r="B10">
            <v>9</v>
          </cell>
        </row>
        <row r="11">
          <cell r="B11">
            <v>10</v>
          </cell>
        </row>
        <row r="12">
          <cell r="B12">
            <v>11</v>
          </cell>
        </row>
        <row r="13">
          <cell r="B13">
            <v>12</v>
          </cell>
        </row>
        <row r="14">
          <cell r="B14">
            <v>13</v>
          </cell>
        </row>
        <row r="15">
          <cell r="B15">
            <v>14</v>
          </cell>
        </row>
        <row r="16">
          <cell r="B16">
            <v>15</v>
          </cell>
        </row>
        <row r="17">
          <cell r="B17">
            <v>16</v>
          </cell>
        </row>
        <row r="18">
          <cell r="B18">
            <v>17</v>
          </cell>
        </row>
        <row r="19">
          <cell r="B19">
            <v>18</v>
          </cell>
        </row>
        <row r="20">
          <cell r="B20">
            <v>19</v>
          </cell>
        </row>
        <row r="21">
          <cell r="B21">
            <v>20</v>
          </cell>
        </row>
        <row r="22">
          <cell r="B22">
            <v>21</v>
          </cell>
        </row>
        <row r="23">
          <cell r="B23">
            <v>22</v>
          </cell>
        </row>
        <row r="24">
          <cell r="B24">
            <v>23</v>
          </cell>
        </row>
        <row r="25">
          <cell r="B25">
            <v>24</v>
          </cell>
        </row>
        <row r="26">
          <cell r="B26">
            <v>25</v>
          </cell>
        </row>
        <row r="27">
          <cell r="B27">
            <v>26</v>
          </cell>
        </row>
        <row r="28">
          <cell r="B28">
            <v>27</v>
          </cell>
        </row>
        <row r="29">
          <cell r="B29">
            <v>28</v>
          </cell>
        </row>
        <row r="30">
          <cell r="B30">
            <v>29</v>
          </cell>
        </row>
        <row r="31">
          <cell r="B31">
            <v>30</v>
          </cell>
        </row>
        <row r="32">
          <cell r="B32">
            <v>31</v>
          </cell>
        </row>
        <row r="33">
          <cell r="B33">
            <v>32</v>
          </cell>
        </row>
        <row r="34">
          <cell r="B34">
            <v>33</v>
          </cell>
        </row>
        <row r="35">
          <cell r="B35">
            <v>34</v>
          </cell>
        </row>
        <row r="36">
          <cell r="B36">
            <v>35</v>
          </cell>
        </row>
        <row r="37">
          <cell r="B37">
            <v>36</v>
          </cell>
        </row>
        <row r="38">
          <cell r="B38">
            <v>37</v>
          </cell>
        </row>
        <row r="39">
          <cell r="B39">
            <v>38</v>
          </cell>
        </row>
        <row r="40">
          <cell r="B40">
            <v>39</v>
          </cell>
        </row>
        <row r="41">
          <cell r="B41">
            <v>40</v>
          </cell>
        </row>
        <row r="42">
          <cell r="B42">
            <v>41</v>
          </cell>
        </row>
        <row r="43">
          <cell r="B43">
            <v>42</v>
          </cell>
        </row>
        <row r="44">
          <cell r="B44">
            <v>43</v>
          </cell>
        </row>
        <row r="45">
          <cell r="B45">
            <v>44</v>
          </cell>
        </row>
        <row r="46">
          <cell r="B46">
            <v>45</v>
          </cell>
        </row>
        <row r="47">
          <cell r="B47">
            <v>46</v>
          </cell>
        </row>
        <row r="48">
          <cell r="B48">
            <v>47</v>
          </cell>
        </row>
        <row r="49">
          <cell r="B49">
            <v>48</v>
          </cell>
        </row>
        <row r="50">
          <cell r="B50">
            <v>49</v>
          </cell>
        </row>
        <row r="51">
          <cell r="B51">
            <v>50</v>
          </cell>
        </row>
        <row r="52">
          <cell r="B52">
            <v>51</v>
          </cell>
        </row>
        <row r="53">
          <cell r="B53">
            <v>52</v>
          </cell>
        </row>
        <row r="54">
          <cell r="B54">
            <v>53</v>
          </cell>
        </row>
        <row r="55">
          <cell r="B55">
            <v>54</v>
          </cell>
        </row>
        <row r="56">
          <cell r="B56">
            <v>55</v>
          </cell>
        </row>
        <row r="57">
          <cell r="B57">
            <v>56</v>
          </cell>
        </row>
        <row r="58">
          <cell r="B58">
            <v>57</v>
          </cell>
        </row>
        <row r="59">
          <cell r="B59">
            <v>58</v>
          </cell>
        </row>
        <row r="60">
          <cell r="B60">
            <v>59</v>
          </cell>
        </row>
        <row r="61">
          <cell r="B61">
            <v>60</v>
          </cell>
        </row>
        <row r="62">
          <cell r="B62">
            <v>61</v>
          </cell>
        </row>
        <row r="63">
          <cell r="B63">
            <v>62</v>
          </cell>
        </row>
        <row r="64">
          <cell r="B64">
            <v>63</v>
          </cell>
        </row>
        <row r="65">
          <cell r="B65">
            <v>64</v>
          </cell>
        </row>
        <row r="66">
          <cell r="B66">
            <v>65</v>
          </cell>
        </row>
        <row r="67">
          <cell r="B67">
            <v>66</v>
          </cell>
        </row>
        <row r="68">
          <cell r="B68">
            <v>67</v>
          </cell>
        </row>
        <row r="69">
          <cell r="B69">
            <v>68</v>
          </cell>
        </row>
        <row r="70">
          <cell r="B70">
            <v>69</v>
          </cell>
        </row>
        <row r="71">
          <cell r="B71">
            <v>70</v>
          </cell>
        </row>
        <row r="72">
          <cell r="B72">
            <v>71</v>
          </cell>
        </row>
        <row r="73">
          <cell r="B73">
            <v>72</v>
          </cell>
        </row>
        <row r="74">
          <cell r="B74">
            <v>73</v>
          </cell>
        </row>
        <row r="75">
          <cell r="B75">
            <v>74</v>
          </cell>
        </row>
        <row r="76">
          <cell r="B76">
            <v>75</v>
          </cell>
        </row>
        <row r="77">
          <cell r="B77">
            <v>76</v>
          </cell>
        </row>
        <row r="78">
          <cell r="B78">
            <v>77</v>
          </cell>
        </row>
        <row r="79">
          <cell r="B79">
            <v>78</v>
          </cell>
        </row>
        <row r="80">
          <cell r="B80">
            <v>79</v>
          </cell>
        </row>
        <row r="81">
          <cell r="B81">
            <v>80</v>
          </cell>
        </row>
        <row r="82">
          <cell r="B82">
            <v>81</v>
          </cell>
        </row>
        <row r="83">
          <cell r="B83">
            <v>82</v>
          </cell>
        </row>
        <row r="84">
          <cell r="B84">
            <v>83</v>
          </cell>
        </row>
        <row r="85">
          <cell r="B85">
            <v>84</v>
          </cell>
        </row>
        <row r="86">
          <cell r="B86">
            <v>85</v>
          </cell>
        </row>
        <row r="87">
          <cell r="B87">
            <v>86</v>
          </cell>
        </row>
        <row r="88">
          <cell r="B88">
            <v>87</v>
          </cell>
        </row>
        <row r="89">
          <cell r="B89">
            <v>88</v>
          </cell>
        </row>
        <row r="90">
          <cell r="B90">
            <v>89</v>
          </cell>
        </row>
        <row r="91">
          <cell r="B91">
            <v>90</v>
          </cell>
        </row>
        <row r="92">
          <cell r="B92">
            <v>91</v>
          </cell>
        </row>
        <row r="93">
          <cell r="B93">
            <v>92</v>
          </cell>
        </row>
        <row r="94">
          <cell r="B94">
            <v>93</v>
          </cell>
        </row>
        <row r="95">
          <cell r="B95">
            <v>94</v>
          </cell>
        </row>
        <row r="96">
          <cell r="B96">
            <v>95</v>
          </cell>
        </row>
        <row r="97">
          <cell r="B97">
            <v>96</v>
          </cell>
        </row>
        <row r="98">
          <cell r="B98">
            <v>97</v>
          </cell>
        </row>
        <row r="99">
          <cell r="B99">
            <v>98</v>
          </cell>
        </row>
        <row r="100">
          <cell r="B100">
            <v>99</v>
          </cell>
        </row>
        <row r="101">
          <cell r="B101">
            <v>100</v>
          </cell>
        </row>
        <row r="102">
          <cell r="B102">
            <v>101</v>
          </cell>
        </row>
        <row r="103">
          <cell r="B103">
            <v>102</v>
          </cell>
        </row>
        <row r="104">
          <cell r="B104">
            <v>103</v>
          </cell>
        </row>
        <row r="105">
          <cell r="B105">
            <v>104</v>
          </cell>
        </row>
        <row r="106">
          <cell r="B106">
            <v>105</v>
          </cell>
        </row>
        <row r="107">
          <cell r="B107">
            <v>106</v>
          </cell>
        </row>
        <row r="108">
          <cell r="B108">
            <v>107</v>
          </cell>
        </row>
        <row r="109">
          <cell r="B109">
            <v>108</v>
          </cell>
        </row>
        <row r="110">
          <cell r="B110">
            <v>109</v>
          </cell>
        </row>
        <row r="111">
          <cell r="B111">
            <v>110</v>
          </cell>
        </row>
        <row r="112">
          <cell r="B112">
            <v>111</v>
          </cell>
        </row>
        <row r="113">
          <cell r="B113">
            <v>112</v>
          </cell>
        </row>
        <row r="114">
          <cell r="B114">
            <v>113</v>
          </cell>
        </row>
        <row r="115">
          <cell r="B115">
            <v>114</v>
          </cell>
        </row>
        <row r="116">
          <cell r="B116">
            <v>115</v>
          </cell>
        </row>
        <row r="117">
          <cell r="B117">
            <v>116</v>
          </cell>
        </row>
        <row r="118">
          <cell r="B118">
            <v>117</v>
          </cell>
        </row>
        <row r="119">
          <cell r="B119">
            <v>118</v>
          </cell>
        </row>
        <row r="120">
          <cell r="B120">
            <v>119</v>
          </cell>
        </row>
        <row r="121">
          <cell r="B121">
            <v>120</v>
          </cell>
        </row>
        <row r="122">
          <cell r="B122">
            <v>121</v>
          </cell>
        </row>
        <row r="123">
          <cell r="B123">
            <v>122</v>
          </cell>
        </row>
        <row r="124">
          <cell r="B124">
            <v>123</v>
          </cell>
        </row>
        <row r="125">
          <cell r="B125">
            <v>124</v>
          </cell>
        </row>
        <row r="126">
          <cell r="B126">
            <v>125</v>
          </cell>
        </row>
        <row r="127">
          <cell r="B127">
            <v>126</v>
          </cell>
        </row>
        <row r="128">
          <cell r="B128">
            <v>127</v>
          </cell>
        </row>
        <row r="129">
          <cell r="B129">
            <v>128</v>
          </cell>
        </row>
        <row r="130">
          <cell r="B130">
            <v>129</v>
          </cell>
        </row>
        <row r="131">
          <cell r="B131">
            <v>130</v>
          </cell>
        </row>
        <row r="132">
          <cell r="B132">
            <v>131</v>
          </cell>
        </row>
        <row r="133">
          <cell r="B133">
            <v>132</v>
          </cell>
        </row>
        <row r="134">
          <cell r="B134">
            <v>133</v>
          </cell>
        </row>
        <row r="135">
          <cell r="B135">
            <v>134</v>
          </cell>
        </row>
        <row r="136">
          <cell r="B136">
            <v>135</v>
          </cell>
        </row>
        <row r="137">
          <cell r="B137">
            <v>136</v>
          </cell>
        </row>
        <row r="138">
          <cell r="B138">
            <v>137</v>
          </cell>
        </row>
        <row r="139">
          <cell r="B139">
            <v>138</v>
          </cell>
        </row>
        <row r="140">
          <cell r="B140">
            <v>139</v>
          </cell>
        </row>
        <row r="141">
          <cell r="B141">
            <v>140</v>
          </cell>
        </row>
        <row r="142">
          <cell r="B142">
            <v>141</v>
          </cell>
        </row>
        <row r="143">
          <cell r="B143">
            <v>142</v>
          </cell>
        </row>
        <row r="144">
          <cell r="B144">
            <v>143</v>
          </cell>
        </row>
        <row r="145">
          <cell r="B145">
            <v>144</v>
          </cell>
        </row>
        <row r="146">
          <cell r="B146">
            <v>145</v>
          </cell>
        </row>
        <row r="147">
          <cell r="B147">
            <v>146</v>
          </cell>
        </row>
        <row r="148">
          <cell r="B148">
            <v>147</v>
          </cell>
        </row>
        <row r="149">
          <cell r="B149">
            <v>148</v>
          </cell>
        </row>
        <row r="150">
          <cell r="B150">
            <v>149</v>
          </cell>
        </row>
        <row r="151">
          <cell r="B151">
            <v>150</v>
          </cell>
        </row>
        <row r="152">
          <cell r="B152">
            <v>151</v>
          </cell>
        </row>
        <row r="153">
          <cell r="B153">
            <v>152</v>
          </cell>
        </row>
        <row r="154">
          <cell r="B154">
            <v>153</v>
          </cell>
        </row>
        <row r="155">
          <cell r="B155">
            <v>154</v>
          </cell>
        </row>
        <row r="156">
          <cell r="B156">
            <v>155</v>
          </cell>
        </row>
        <row r="157">
          <cell r="B157">
            <v>156</v>
          </cell>
        </row>
        <row r="158">
          <cell r="B158">
            <v>157</v>
          </cell>
        </row>
        <row r="159">
          <cell r="B159">
            <v>158</v>
          </cell>
        </row>
        <row r="160">
          <cell r="B160">
            <v>159</v>
          </cell>
        </row>
        <row r="161">
          <cell r="B161">
            <v>160</v>
          </cell>
        </row>
        <row r="162">
          <cell r="B162">
            <v>161</v>
          </cell>
        </row>
        <row r="163">
          <cell r="B163">
            <v>162</v>
          </cell>
        </row>
        <row r="164">
          <cell r="B164">
            <v>163</v>
          </cell>
        </row>
        <row r="165">
          <cell r="B165">
            <v>164</v>
          </cell>
        </row>
      </sheetData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67.xml"/><Relationship Id="rId3" Type="http://schemas.openxmlformats.org/officeDocument/2006/relationships/vmlDrawing" Target="../drawings/vmlDrawing4.vml"/><Relationship Id="rId7" Type="http://schemas.openxmlformats.org/officeDocument/2006/relationships/ctrlProp" Target="../ctrlProps/ctrlProp166.xml"/><Relationship Id="rId12" Type="http://schemas.openxmlformats.org/officeDocument/2006/relationships/ctrlProp" Target="../ctrlProps/ctrlProp171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3.bin"/><Relationship Id="rId6" Type="http://schemas.openxmlformats.org/officeDocument/2006/relationships/ctrlProp" Target="../ctrlProps/ctrlProp165.xml"/><Relationship Id="rId11" Type="http://schemas.openxmlformats.org/officeDocument/2006/relationships/ctrlProp" Target="../ctrlProps/ctrlProp170.xml"/><Relationship Id="rId5" Type="http://schemas.openxmlformats.org/officeDocument/2006/relationships/ctrlProp" Target="../ctrlProps/ctrlProp164.xml"/><Relationship Id="rId10" Type="http://schemas.openxmlformats.org/officeDocument/2006/relationships/ctrlProp" Target="../ctrlProps/ctrlProp169.xml"/><Relationship Id="rId4" Type="http://schemas.openxmlformats.org/officeDocument/2006/relationships/ctrlProp" Target="../ctrlProps/ctrlProp163.xml"/><Relationship Id="rId9" Type="http://schemas.openxmlformats.org/officeDocument/2006/relationships/ctrlProp" Target="../ctrlProps/ctrlProp168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76.xml"/><Relationship Id="rId3" Type="http://schemas.openxmlformats.org/officeDocument/2006/relationships/vmlDrawing" Target="../drawings/vmlDrawing5.vml"/><Relationship Id="rId7" Type="http://schemas.openxmlformats.org/officeDocument/2006/relationships/ctrlProp" Target="../ctrlProps/ctrlProp175.x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24.bin"/><Relationship Id="rId6" Type="http://schemas.openxmlformats.org/officeDocument/2006/relationships/ctrlProp" Target="../ctrlProps/ctrlProp174.xml"/><Relationship Id="rId5" Type="http://schemas.openxmlformats.org/officeDocument/2006/relationships/ctrlProp" Target="../ctrlProps/ctrlProp173.xml"/><Relationship Id="rId4" Type="http://schemas.openxmlformats.org/officeDocument/2006/relationships/ctrlProp" Target="../ctrlProps/ctrlProp172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81.xml"/><Relationship Id="rId3" Type="http://schemas.openxmlformats.org/officeDocument/2006/relationships/vmlDrawing" Target="../drawings/vmlDrawing6.vml"/><Relationship Id="rId7" Type="http://schemas.openxmlformats.org/officeDocument/2006/relationships/ctrlProp" Target="../ctrlProps/ctrlProp180.xml"/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31.bin"/><Relationship Id="rId6" Type="http://schemas.openxmlformats.org/officeDocument/2006/relationships/ctrlProp" Target="../ctrlProps/ctrlProp179.xml"/><Relationship Id="rId11" Type="http://schemas.openxmlformats.org/officeDocument/2006/relationships/ctrlProp" Target="../ctrlProps/ctrlProp184.xml"/><Relationship Id="rId5" Type="http://schemas.openxmlformats.org/officeDocument/2006/relationships/ctrlProp" Target="../ctrlProps/ctrlProp178.xml"/><Relationship Id="rId10" Type="http://schemas.openxmlformats.org/officeDocument/2006/relationships/ctrlProp" Target="../ctrlProps/ctrlProp183.xml"/><Relationship Id="rId4" Type="http://schemas.openxmlformats.org/officeDocument/2006/relationships/ctrlProp" Target="../ctrlProps/ctrlProp177.xml"/><Relationship Id="rId9" Type="http://schemas.openxmlformats.org/officeDocument/2006/relationships/ctrlProp" Target="../ctrlProps/ctrlProp182.xml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89.xml"/><Relationship Id="rId3" Type="http://schemas.openxmlformats.org/officeDocument/2006/relationships/vmlDrawing" Target="../drawings/vmlDrawing7.vml"/><Relationship Id="rId7" Type="http://schemas.openxmlformats.org/officeDocument/2006/relationships/ctrlProp" Target="../ctrlProps/ctrlProp188.xml"/><Relationship Id="rId12" Type="http://schemas.openxmlformats.org/officeDocument/2006/relationships/ctrlProp" Target="../ctrlProps/ctrlProp193.xml"/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33.bin"/><Relationship Id="rId6" Type="http://schemas.openxmlformats.org/officeDocument/2006/relationships/ctrlProp" Target="../ctrlProps/ctrlProp187.xml"/><Relationship Id="rId11" Type="http://schemas.openxmlformats.org/officeDocument/2006/relationships/ctrlProp" Target="../ctrlProps/ctrlProp192.xml"/><Relationship Id="rId5" Type="http://schemas.openxmlformats.org/officeDocument/2006/relationships/ctrlProp" Target="../ctrlProps/ctrlProp186.xml"/><Relationship Id="rId10" Type="http://schemas.openxmlformats.org/officeDocument/2006/relationships/ctrlProp" Target="../ctrlProps/ctrlProp191.xml"/><Relationship Id="rId4" Type="http://schemas.openxmlformats.org/officeDocument/2006/relationships/ctrlProp" Target="../ctrlProps/ctrlProp185.xml"/><Relationship Id="rId9" Type="http://schemas.openxmlformats.org/officeDocument/2006/relationships/ctrlProp" Target="../ctrlProps/ctrlProp190.xml"/></Relationships>
</file>

<file path=xl/worksheets/_rels/sheet3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98.xml"/><Relationship Id="rId3" Type="http://schemas.openxmlformats.org/officeDocument/2006/relationships/vmlDrawing" Target="../drawings/vmlDrawing8.vml"/><Relationship Id="rId7" Type="http://schemas.openxmlformats.org/officeDocument/2006/relationships/ctrlProp" Target="../ctrlProps/ctrlProp197.xml"/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34.bin"/><Relationship Id="rId6" Type="http://schemas.openxmlformats.org/officeDocument/2006/relationships/ctrlProp" Target="../ctrlProps/ctrlProp196.xml"/><Relationship Id="rId5" Type="http://schemas.openxmlformats.org/officeDocument/2006/relationships/ctrlProp" Target="../ctrlProps/ctrlProp195.xml"/><Relationship Id="rId4" Type="http://schemas.openxmlformats.org/officeDocument/2006/relationships/ctrlProp" Target="../ctrlProps/ctrlProp194.xml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03.xml"/><Relationship Id="rId13" Type="http://schemas.openxmlformats.org/officeDocument/2006/relationships/ctrlProp" Target="../ctrlProps/ctrlProp208.xml"/><Relationship Id="rId3" Type="http://schemas.openxmlformats.org/officeDocument/2006/relationships/vmlDrawing" Target="../drawings/vmlDrawing9.vml"/><Relationship Id="rId7" Type="http://schemas.openxmlformats.org/officeDocument/2006/relationships/ctrlProp" Target="../ctrlProps/ctrlProp202.xml"/><Relationship Id="rId12" Type="http://schemas.openxmlformats.org/officeDocument/2006/relationships/ctrlProp" Target="../ctrlProps/ctrlProp207.xml"/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37.bin"/><Relationship Id="rId6" Type="http://schemas.openxmlformats.org/officeDocument/2006/relationships/ctrlProp" Target="../ctrlProps/ctrlProp201.xml"/><Relationship Id="rId11" Type="http://schemas.openxmlformats.org/officeDocument/2006/relationships/ctrlProp" Target="../ctrlProps/ctrlProp206.xml"/><Relationship Id="rId5" Type="http://schemas.openxmlformats.org/officeDocument/2006/relationships/ctrlProp" Target="../ctrlProps/ctrlProp200.xml"/><Relationship Id="rId15" Type="http://schemas.openxmlformats.org/officeDocument/2006/relationships/ctrlProp" Target="../ctrlProps/ctrlProp210.xml"/><Relationship Id="rId10" Type="http://schemas.openxmlformats.org/officeDocument/2006/relationships/ctrlProp" Target="../ctrlProps/ctrlProp205.xml"/><Relationship Id="rId4" Type="http://schemas.openxmlformats.org/officeDocument/2006/relationships/ctrlProp" Target="../ctrlProps/ctrlProp199.xml"/><Relationship Id="rId9" Type="http://schemas.openxmlformats.org/officeDocument/2006/relationships/ctrlProp" Target="../ctrlProps/ctrlProp204.xml"/><Relationship Id="rId14" Type="http://schemas.openxmlformats.org/officeDocument/2006/relationships/ctrlProp" Target="../ctrlProps/ctrlProp209.xml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15.xml"/><Relationship Id="rId3" Type="http://schemas.openxmlformats.org/officeDocument/2006/relationships/vmlDrawing" Target="../drawings/vmlDrawing10.vml"/><Relationship Id="rId7" Type="http://schemas.openxmlformats.org/officeDocument/2006/relationships/ctrlProp" Target="../ctrlProps/ctrlProp214.xml"/><Relationship Id="rId12" Type="http://schemas.openxmlformats.org/officeDocument/2006/relationships/ctrlProp" Target="../ctrlProps/ctrlProp219.xml"/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39.bin"/><Relationship Id="rId6" Type="http://schemas.openxmlformats.org/officeDocument/2006/relationships/ctrlProp" Target="../ctrlProps/ctrlProp213.xml"/><Relationship Id="rId11" Type="http://schemas.openxmlformats.org/officeDocument/2006/relationships/ctrlProp" Target="../ctrlProps/ctrlProp218.xml"/><Relationship Id="rId5" Type="http://schemas.openxmlformats.org/officeDocument/2006/relationships/ctrlProp" Target="../ctrlProps/ctrlProp212.xml"/><Relationship Id="rId10" Type="http://schemas.openxmlformats.org/officeDocument/2006/relationships/ctrlProp" Target="../ctrlProps/ctrlProp217.xml"/><Relationship Id="rId4" Type="http://schemas.openxmlformats.org/officeDocument/2006/relationships/ctrlProp" Target="../ctrlProps/ctrlProp211.xml"/><Relationship Id="rId9" Type="http://schemas.openxmlformats.org/officeDocument/2006/relationships/ctrlProp" Target="../ctrlProps/ctrlProp216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24.xml"/><Relationship Id="rId3" Type="http://schemas.openxmlformats.org/officeDocument/2006/relationships/vmlDrawing" Target="../drawings/vmlDrawing11.vml"/><Relationship Id="rId7" Type="http://schemas.openxmlformats.org/officeDocument/2006/relationships/ctrlProp" Target="../ctrlProps/ctrlProp223.xml"/><Relationship Id="rId12" Type="http://schemas.openxmlformats.org/officeDocument/2006/relationships/ctrlProp" Target="../ctrlProps/ctrlProp228.xml"/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44.bin"/><Relationship Id="rId6" Type="http://schemas.openxmlformats.org/officeDocument/2006/relationships/ctrlProp" Target="../ctrlProps/ctrlProp222.xml"/><Relationship Id="rId11" Type="http://schemas.openxmlformats.org/officeDocument/2006/relationships/ctrlProp" Target="../ctrlProps/ctrlProp227.xml"/><Relationship Id="rId5" Type="http://schemas.openxmlformats.org/officeDocument/2006/relationships/ctrlProp" Target="../ctrlProps/ctrlProp221.xml"/><Relationship Id="rId10" Type="http://schemas.openxmlformats.org/officeDocument/2006/relationships/ctrlProp" Target="../ctrlProps/ctrlProp226.xml"/><Relationship Id="rId4" Type="http://schemas.openxmlformats.org/officeDocument/2006/relationships/ctrlProp" Target="../ctrlProps/ctrlProp220.xml"/><Relationship Id="rId9" Type="http://schemas.openxmlformats.org/officeDocument/2006/relationships/ctrlProp" Target="../ctrlProps/ctrlProp225.xml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33.xml"/><Relationship Id="rId13" Type="http://schemas.openxmlformats.org/officeDocument/2006/relationships/ctrlProp" Target="../ctrlProps/ctrlProp238.xml"/><Relationship Id="rId3" Type="http://schemas.openxmlformats.org/officeDocument/2006/relationships/vmlDrawing" Target="../drawings/vmlDrawing12.vml"/><Relationship Id="rId7" Type="http://schemas.openxmlformats.org/officeDocument/2006/relationships/ctrlProp" Target="../ctrlProps/ctrlProp232.xml"/><Relationship Id="rId12" Type="http://schemas.openxmlformats.org/officeDocument/2006/relationships/ctrlProp" Target="../ctrlProps/ctrlProp237.xml"/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46.bin"/><Relationship Id="rId6" Type="http://schemas.openxmlformats.org/officeDocument/2006/relationships/ctrlProp" Target="../ctrlProps/ctrlProp231.xml"/><Relationship Id="rId11" Type="http://schemas.openxmlformats.org/officeDocument/2006/relationships/ctrlProp" Target="../ctrlProps/ctrlProp236.xml"/><Relationship Id="rId5" Type="http://schemas.openxmlformats.org/officeDocument/2006/relationships/ctrlProp" Target="../ctrlProps/ctrlProp230.xml"/><Relationship Id="rId15" Type="http://schemas.openxmlformats.org/officeDocument/2006/relationships/ctrlProp" Target="../ctrlProps/ctrlProp240.xml"/><Relationship Id="rId10" Type="http://schemas.openxmlformats.org/officeDocument/2006/relationships/ctrlProp" Target="../ctrlProps/ctrlProp235.xml"/><Relationship Id="rId4" Type="http://schemas.openxmlformats.org/officeDocument/2006/relationships/ctrlProp" Target="../ctrlProps/ctrlProp229.xml"/><Relationship Id="rId9" Type="http://schemas.openxmlformats.org/officeDocument/2006/relationships/ctrlProp" Target="../ctrlProps/ctrlProp234.xml"/><Relationship Id="rId14" Type="http://schemas.openxmlformats.org/officeDocument/2006/relationships/ctrlProp" Target="../ctrlProps/ctrlProp239.xml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6.xml"/><Relationship Id="rId117" Type="http://schemas.openxmlformats.org/officeDocument/2006/relationships/ctrlProp" Target="../ctrlProps/ctrlProp117.xml"/><Relationship Id="rId21" Type="http://schemas.openxmlformats.org/officeDocument/2006/relationships/ctrlProp" Target="../ctrlProps/ctrlProp21.xml"/><Relationship Id="rId42" Type="http://schemas.openxmlformats.org/officeDocument/2006/relationships/ctrlProp" Target="../ctrlProps/ctrlProp42.xml"/><Relationship Id="rId47" Type="http://schemas.openxmlformats.org/officeDocument/2006/relationships/ctrlProp" Target="../ctrlProps/ctrlProp47.xml"/><Relationship Id="rId63" Type="http://schemas.openxmlformats.org/officeDocument/2006/relationships/ctrlProp" Target="../ctrlProps/ctrlProp63.xml"/><Relationship Id="rId68" Type="http://schemas.openxmlformats.org/officeDocument/2006/relationships/ctrlProp" Target="../ctrlProps/ctrlProp68.xml"/><Relationship Id="rId84" Type="http://schemas.openxmlformats.org/officeDocument/2006/relationships/ctrlProp" Target="../ctrlProps/ctrlProp84.xml"/><Relationship Id="rId89" Type="http://schemas.openxmlformats.org/officeDocument/2006/relationships/ctrlProp" Target="../ctrlProps/ctrlProp89.xml"/><Relationship Id="rId112" Type="http://schemas.openxmlformats.org/officeDocument/2006/relationships/ctrlProp" Target="../ctrlProps/ctrlProp112.xml"/><Relationship Id="rId133" Type="http://schemas.openxmlformats.org/officeDocument/2006/relationships/ctrlProp" Target="../ctrlProps/ctrlProp133.xml"/><Relationship Id="rId138" Type="http://schemas.openxmlformats.org/officeDocument/2006/relationships/ctrlProp" Target="../ctrlProps/ctrlProp138.xml"/><Relationship Id="rId16" Type="http://schemas.openxmlformats.org/officeDocument/2006/relationships/ctrlProp" Target="../ctrlProps/ctrlProp16.xml"/><Relationship Id="rId107" Type="http://schemas.openxmlformats.org/officeDocument/2006/relationships/ctrlProp" Target="../ctrlProps/ctrlProp107.xml"/><Relationship Id="rId11" Type="http://schemas.openxmlformats.org/officeDocument/2006/relationships/ctrlProp" Target="../ctrlProps/ctrlProp11.xml"/><Relationship Id="rId32" Type="http://schemas.openxmlformats.org/officeDocument/2006/relationships/ctrlProp" Target="../ctrlProps/ctrlProp32.xml"/><Relationship Id="rId37" Type="http://schemas.openxmlformats.org/officeDocument/2006/relationships/ctrlProp" Target="../ctrlProps/ctrlProp37.xml"/><Relationship Id="rId53" Type="http://schemas.openxmlformats.org/officeDocument/2006/relationships/ctrlProp" Target="../ctrlProps/ctrlProp53.xml"/><Relationship Id="rId58" Type="http://schemas.openxmlformats.org/officeDocument/2006/relationships/ctrlProp" Target="../ctrlProps/ctrlProp58.xml"/><Relationship Id="rId74" Type="http://schemas.openxmlformats.org/officeDocument/2006/relationships/ctrlProp" Target="../ctrlProps/ctrlProp74.xml"/><Relationship Id="rId79" Type="http://schemas.openxmlformats.org/officeDocument/2006/relationships/ctrlProp" Target="../ctrlProps/ctrlProp79.xml"/><Relationship Id="rId102" Type="http://schemas.openxmlformats.org/officeDocument/2006/relationships/ctrlProp" Target="../ctrlProps/ctrlProp102.xml"/><Relationship Id="rId123" Type="http://schemas.openxmlformats.org/officeDocument/2006/relationships/ctrlProp" Target="../ctrlProps/ctrlProp123.xml"/><Relationship Id="rId128" Type="http://schemas.openxmlformats.org/officeDocument/2006/relationships/ctrlProp" Target="../ctrlProps/ctrlProp128.xml"/><Relationship Id="rId144" Type="http://schemas.openxmlformats.org/officeDocument/2006/relationships/ctrlProp" Target="../ctrlProps/ctrlProp144.xml"/><Relationship Id="rId149" Type="http://schemas.openxmlformats.org/officeDocument/2006/relationships/ctrlProp" Target="../ctrlProps/ctrlProp149.xml"/><Relationship Id="rId5" Type="http://schemas.openxmlformats.org/officeDocument/2006/relationships/ctrlProp" Target="../ctrlProps/ctrlProp5.xml"/><Relationship Id="rId90" Type="http://schemas.openxmlformats.org/officeDocument/2006/relationships/ctrlProp" Target="../ctrlProps/ctrlProp90.xml"/><Relationship Id="rId95" Type="http://schemas.openxmlformats.org/officeDocument/2006/relationships/ctrlProp" Target="../ctrlProps/ctrlProp95.xml"/><Relationship Id="rId22" Type="http://schemas.openxmlformats.org/officeDocument/2006/relationships/ctrlProp" Target="../ctrlProps/ctrlProp22.xml"/><Relationship Id="rId27" Type="http://schemas.openxmlformats.org/officeDocument/2006/relationships/ctrlProp" Target="../ctrlProps/ctrlProp27.xml"/><Relationship Id="rId43" Type="http://schemas.openxmlformats.org/officeDocument/2006/relationships/ctrlProp" Target="../ctrlProps/ctrlProp43.xml"/><Relationship Id="rId48" Type="http://schemas.openxmlformats.org/officeDocument/2006/relationships/ctrlProp" Target="../ctrlProps/ctrlProp48.xml"/><Relationship Id="rId64" Type="http://schemas.openxmlformats.org/officeDocument/2006/relationships/ctrlProp" Target="../ctrlProps/ctrlProp64.xml"/><Relationship Id="rId69" Type="http://schemas.openxmlformats.org/officeDocument/2006/relationships/ctrlProp" Target="../ctrlProps/ctrlProp69.xml"/><Relationship Id="rId113" Type="http://schemas.openxmlformats.org/officeDocument/2006/relationships/ctrlProp" Target="../ctrlProps/ctrlProp113.xml"/><Relationship Id="rId118" Type="http://schemas.openxmlformats.org/officeDocument/2006/relationships/ctrlProp" Target="../ctrlProps/ctrlProp118.xml"/><Relationship Id="rId134" Type="http://schemas.openxmlformats.org/officeDocument/2006/relationships/ctrlProp" Target="../ctrlProps/ctrlProp134.xml"/><Relationship Id="rId139" Type="http://schemas.openxmlformats.org/officeDocument/2006/relationships/ctrlProp" Target="../ctrlProps/ctrlProp139.xml"/><Relationship Id="rId80" Type="http://schemas.openxmlformats.org/officeDocument/2006/relationships/ctrlProp" Target="../ctrlProps/ctrlProp80.xml"/><Relationship Id="rId85" Type="http://schemas.openxmlformats.org/officeDocument/2006/relationships/ctrlProp" Target="../ctrlProps/ctrlProp85.xml"/><Relationship Id="rId150" Type="http://schemas.openxmlformats.org/officeDocument/2006/relationships/ctrlProp" Target="../ctrlProps/ctrlProp150.xml"/><Relationship Id="rId12" Type="http://schemas.openxmlformats.org/officeDocument/2006/relationships/ctrlProp" Target="../ctrlProps/ctrlProp12.xml"/><Relationship Id="rId17" Type="http://schemas.openxmlformats.org/officeDocument/2006/relationships/ctrlProp" Target="../ctrlProps/ctrlProp17.xml"/><Relationship Id="rId25" Type="http://schemas.openxmlformats.org/officeDocument/2006/relationships/ctrlProp" Target="../ctrlProps/ctrlProp25.xml"/><Relationship Id="rId33" Type="http://schemas.openxmlformats.org/officeDocument/2006/relationships/ctrlProp" Target="../ctrlProps/ctrlProp33.xml"/><Relationship Id="rId38" Type="http://schemas.openxmlformats.org/officeDocument/2006/relationships/ctrlProp" Target="../ctrlProps/ctrlProp38.xml"/><Relationship Id="rId46" Type="http://schemas.openxmlformats.org/officeDocument/2006/relationships/ctrlProp" Target="../ctrlProps/ctrlProp46.xml"/><Relationship Id="rId59" Type="http://schemas.openxmlformats.org/officeDocument/2006/relationships/ctrlProp" Target="../ctrlProps/ctrlProp59.xml"/><Relationship Id="rId67" Type="http://schemas.openxmlformats.org/officeDocument/2006/relationships/ctrlProp" Target="../ctrlProps/ctrlProp67.xml"/><Relationship Id="rId103" Type="http://schemas.openxmlformats.org/officeDocument/2006/relationships/ctrlProp" Target="../ctrlProps/ctrlProp103.xml"/><Relationship Id="rId108" Type="http://schemas.openxmlformats.org/officeDocument/2006/relationships/ctrlProp" Target="../ctrlProps/ctrlProp108.xml"/><Relationship Id="rId116" Type="http://schemas.openxmlformats.org/officeDocument/2006/relationships/ctrlProp" Target="../ctrlProps/ctrlProp116.xml"/><Relationship Id="rId124" Type="http://schemas.openxmlformats.org/officeDocument/2006/relationships/ctrlProp" Target="../ctrlProps/ctrlProp124.xml"/><Relationship Id="rId129" Type="http://schemas.openxmlformats.org/officeDocument/2006/relationships/ctrlProp" Target="../ctrlProps/ctrlProp129.xml"/><Relationship Id="rId137" Type="http://schemas.openxmlformats.org/officeDocument/2006/relationships/ctrlProp" Target="../ctrlProps/ctrlProp137.xml"/><Relationship Id="rId20" Type="http://schemas.openxmlformats.org/officeDocument/2006/relationships/ctrlProp" Target="../ctrlProps/ctrlProp20.xml"/><Relationship Id="rId41" Type="http://schemas.openxmlformats.org/officeDocument/2006/relationships/ctrlProp" Target="../ctrlProps/ctrlProp41.xml"/><Relationship Id="rId54" Type="http://schemas.openxmlformats.org/officeDocument/2006/relationships/ctrlProp" Target="../ctrlProps/ctrlProp54.xml"/><Relationship Id="rId62" Type="http://schemas.openxmlformats.org/officeDocument/2006/relationships/ctrlProp" Target="../ctrlProps/ctrlProp62.xml"/><Relationship Id="rId70" Type="http://schemas.openxmlformats.org/officeDocument/2006/relationships/ctrlProp" Target="../ctrlProps/ctrlProp70.xml"/><Relationship Id="rId75" Type="http://schemas.openxmlformats.org/officeDocument/2006/relationships/ctrlProp" Target="../ctrlProps/ctrlProp75.xml"/><Relationship Id="rId83" Type="http://schemas.openxmlformats.org/officeDocument/2006/relationships/ctrlProp" Target="../ctrlProps/ctrlProp83.xml"/><Relationship Id="rId88" Type="http://schemas.openxmlformats.org/officeDocument/2006/relationships/ctrlProp" Target="../ctrlProps/ctrlProp88.xml"/><Relationship Id="rId91" Type="http://schemas.openxmlformats.org/officeDocument/2006/relationships/ctrlProp" Target="../ctrlProps/ctrlProp91.xml"/><Relationship Id="rId96" Type="http://schemas.openxmlformats.org/officeDocument/2006/relationships/ctrlProp" Target="../ctrlProps/ctrlProp96.xml"/><Relationship Id="rId111" Type="http://schemas.openxmlformats.org/officeDocument/2006/relationships/ctrlProp" Target="../ctrlProps/ctrlProp111.xml"/><Relationship Id="rId132" Type="http://schemas.openxmlformats.org/officeDocument/2006/relationships/ctrlProp" Target="../ctrlProps/ctrlProp132.xml"/><Relationship Id="rId140" Type="http://schemas.openxmlformats.org/officeDocument/2006/relationships/ctrlProp" Target="../ctrlProps/ctrlProp140.xml"/><Relationship Id="rId145" Type="http://schemas.openxmlformats.org/officeDocument/2006/relationships/ctrlProp" Target="../ctrlProps/ctrlProp145.xml"/><Relationship Id="rId153" Type="http://schemas.openxmlformats.org/officeDocument/2006/relationships/ctrlProp" Target="../ctrlProps/ctrlProp153.xml"/><Relationship Id="rId1" Type="http://schemas.openxmlformats.org/officeDocument/2006/relationships/printerSettings" Target="../printerSettings/printerSettings5.bin"/><Relationship Id="rId6" Type="http://schemas.openxmlformats.org/officeDocument/2006/relationships/ctrlProp" Target="../ctrlProps/ctrlProp6.xml"/><Relationship Id="rId15" Type="http://schemas.openxmlformats.org/officeDocument/2006/relationships/ctrlProp" Target="../ctrlProps/ctrlProp15.xml"/><Relationship Id="rId23" Type="http://schemas.openxmlformats.org/officeDocument/2006/relationships/ctrlProp" Target="../ctrlProps/ctrlProp23.xml"/><Relationship Id="rId28" Type="http://schemas.openxmlformats.org/officeDocument/2006/relationships/ctrlProp" Target="../ctrlProps/ctrlProp28.xml"/><Relationship Id="rId36" Type="http://schemas.openxmlformats.org/officeDocument/2006/relationships/ctrlProp" Target="../ctrlProps/ctrlProp36.xml"/><Relationship Id="rId49" Type="http://schemas.openxmlformats.org/officeDocument/2006/relationships/ctrlProp" Target="../ctrlProps/ctrlProp49.xml"/><Relationship Id="rId57" Type="http://schemas.openxmlformats.org/officeDocument/2006/relationships/ctrlProp" Target="../ctrlProps/ctrlProp57.xml"/><Relationship Id="rId106" Type="http://schemas.openxmlformats.org/officeDocument/2006/relationships/ctrlProp" Target="../ctrlProps/ctrlProp106.xml"/><Relationship Id="rId114" Type="http://schemas.openxmlformats.org/officeDocument/2006/relationships/ctrlProp" Target="../ctrlProps/ctrlProp114.xml"/><Relationship Id="rId119" Type="http://schemas.openxmlformats.org/officeDocument/2006/relationships/ctrlProp" Target="../ctrlProps/ctrlProp119.xml"/><Relationship Id="rId127" Type="http://schemas.openxmlformats.org/officeDocument/2006/relationships/ctrlProp" Target="../ctrlProps/ctrlProp127.xml"/><Relationship Id="rId10" Type="http://schemas.openxmlformats.org/officeDocument/2006/relationships/ctrlProp" Target="../ctrlProps/ctrlProp10.xml"/><Relationship Id="rId31" Type="http://schemas.openxmlformats.org/officeDocument/2006/relationships/ctrlProp" Target="../ctrlProps/ctrlProp31.xml"/><Relationship Id="rId44" Type="http://schemas.openxmlformats.org/officeDocument/2006/relationships/ctrlProp" Target="../ctrlProps/ctrlProp44.xml"/><Relationship Id="rId52" Type="http://schemas.openxmlformats.org/officeDocument/2006/relationships/ctrlProp" Target="../ctrlProps/ctrlProp52.xml"/><Relationship Id="rId60" Type="http://schemas.openxmlformats.org/officeDocument/2006/relationships/ctrlProp" Target="../ctrlProps/ctrlProp60.xml"/><Relationship Id="rId65" Type="http://schemas.openxmlformats.org/officeDocument/2006/relationships/ctrlProp" Target="../ctrlProps/ctrlProp65.xml"/><Relationship Id="rId73" Type="http://schemas.openxmlformats.org/officeDocument/2006/relationships/ctrlProp" Target="../ctrlProps/ctrlProp73.xml"/><Relationship Id="rId78" Type="http://schemas.openxmlformats.org/officeDocument/2006/relationships/ctrlProp" Target="../ctrlProps/ctrlProp78.xml"/><Relationship Id="rId81" Type="http://schemas.openxmlformats.org/officeDocument/2006/relationships/ctrlProp" Target="../ctrlProps/ctrlProp81.xml"/><Relationship Id="rId86" Type="http://schemas.openxmlformats.org/officeDocument/2006/relationships/ctrlProp" Target="../ctrlProps/ctrlProp86.xml"/><Relationship Id="rId94" Type="http://schemas.openxmlformats.org/officeDocument/2006/relationships/ctrlProp" Target="../ctrlProps/ctrlProp94.xml"/><Relationship Id="rId99" Type="http://schemas.openxmlformats.org/officeDocument/2006/relationships/ctrlProp" Target="../ctrlProps/ctrlProp99.xml"/><Relationship Id="rId101" Type="http://schemas.openxmlformats.org/officeDocument/2006/relationships/ctrlProp" Target="../ctrlProps/ctrlProp101.xml"/><Relationship Id="rId122" Type="http://schemas.openxmlformats.org/officeDocument/2006/relationships/ctrlProp" Target="../ctrlProps/ctrlProp122.xml"/><Relationship Id="rId130" Type="http://schemas.openxmlformats.org/officeDocument/2006/relationships/ctrlProp" Target="../ctrlProps/ctrlProp130.xml"/><Relationship Id="rId135" Type="http://schemas.openxmlformats.org/officeDocument/2006/relationships/ctrlProp" Target="../ctrlProps/ctrlProp135.xml"/><Relationship Id="rId143" Type="http://schemas.openxmlformats.org/officeDocument/2006/relationships/ctrlProp" Target="../ctrlProps/ctrlProp143.xml"/><Relationship Id="rId148" Type="http://schemas.openxmlformats.org/officeDocument/2006/relationships/ctrlProp" Target="../ctrlProps/ctrlProp148.xml"/><Relationship Id="rId151" Type="http://schemas.openxmlformats.org/officeDocument/2006/relationships/ctrlProp" Target="../ctrlProps/ctrlProp151.xml"/><Relationship Id="rId4" Type="http://schemas.openxmlformats.org/officeDocument/2006/relationships/ctrlProp" Target="../ctrlProps/ctrlProp4.xml"/><Relationship Id="rId9" Type="http://schemas.openxmlformats.org/officeDocument/2006/relationships/ctrlProp" Target="../ctrlProps/ctrlProp9.xml"/><Relationship Id="rId13" Type="http://schemas.openxmlformats.org/officeDocument/2006/relationships/ctrlProp" Target="../ctrlProps/ctrlProp13.xml"/><Relationship Id="rId18" Type="http://schemas.openxmlformats.org/officeDocument/2006/relationships/ctrlProp" Target="../ctrlProps/ctrlProp18.xml"/><Relationship Id="rId39" Type="http://schemas.openxmlformats.org/officeDocument/2006/relationships/ctrlProp" Target="../ctrlProps/ctrlProp39.xml"/><Relationship Id="rId109" Type="http://schemas.openxmlformats.org/officeDocument/2006/relationships/ctrlProp" Target="../ctrlProps/ctrlProp109.xml"/><Relationship Id="rId34" Type="http://schemas.openxmlformats.org/officeDocument/2006/relationships/ctrlProp" Target="../ctrlProps/ctrlProp34.xml"/><Relationship Id="rId50" Type="http://schemas.openxmlformats.org/officeDocument/2006/relationships/ctrlProp" Target="../ctrlProps/ctrlProp50.xml"/><Relationship Id="rId55" Type="http://schemas.openxmlformats.org/officeDocument/2006/relationships/ctrlProp" Target="../ctrlProps/ctrlProp55.xml"/><Relationship Id="rId76" Type="http://schemas.openxmlformats.org/officeDocument/2006/relationships/ctrlProp" Target="../ctrlProps/ctrlProp76.xml"/><Relationship Id="rId97" Type="http://schemas.openxmlformats.org/officeDocument/2006/relationships/ctrlProp" Target="../ctrlProps/ctrlProp97.xml"/><Relationship Id="rId104" Type="http://schemas.openxmlformats.org/officeDocument/2006/relationships/ctrlProp" Target="../ctrlProps/ctrlProp104.xml"/><Relationship Id="rId120" Type="http://schemas.openxmlformats.org/officeDocument/2006/relationships/ctrlProp" Target="../ctrlProps/ctrlProp120.xml"/><Relationship Id="rId125" Type="http://schemas.openxmlformats.org/officeDocument/2006/relationships/ctrlProp" Target="../ctrlProps/ctrlProp125.xml"/><Relationship Id="rId141" Type="http://schemas.openxmlformats.org/officeDocument/2006/relationships/ctrlProp" Target="../ctrlProps/ctrlProp141.xml"/><Relationship Id="rId146" Type="http://schemas.openxmlformats.org/officeDocument/2006/relationships/ctrlProp" Target="../ctrlProps/ctrlProp146.xml"/><Relationship Id="rId7" Type="http://schemas.openxmlformats.org/officeDocument/2006/relationships/ctrlProp" Target="../ctrlProps/ctrlProp7.xml"/><Relationship Id="rId71" Type="http://schemas.openxmlformats.org/officeDocument/2006/relationships/ctrlProp" Target="../ctrlProps/ctrlProp71.xml"/><Relationship Id="rId92" Type="http://schemas.openxmlformats.org/officeDocument/2006/relationships/ctrlProp" Target="../ctrlProps/ctrlProp92.xml"/><Relationship Id="rId2" Type="http://schemas.openxmlformats.org/officeDocument/2006/relationships/drawing" Target="../drawings/drawing3.xml"/><Relationship Id="rId29" Type="http://schemas.openxmlformats.org/officeDocument/2006/relationships/ctrlProp" Target="../ctrlProps/ctrlProp29.xml"/><Relationship Id="rId24" Type="http://schemas.openxmlformats.org/officeDocument/2006/relationships/ctrlProp" Target="../ctrlProps/ctrlProp24.xml"/><Relationship Id="rId40" Type="http://schemas.openxmlformats.org/officeDocument/2006/relationships/ctrlProp" Target="../ctrlProps/ctrlProp40.xml"/><Relationship Id="rId45" Type="http://schemas.openxmlformats.org/officeDocument/2006/relationships/ctrlProp" Target="../ctrlProps/ctrlProp45.xml"/><Relationship Id="rId66" Type="http://schemas.openxmlformats.org/officeDocument/2006/relationships/ctrlProp" Target="../ctrlProps/ctrlProp66.xml"/><Relationship Id="rId87" Type="http://schemas.openxmlformats.org/officeDocument/2006/relationships/ctrlProp" Target="../ctrlProps/ctrlProp87.xml"/><Relationship Id="rId110" Type="http://schemas.openxmlformats.org/officeDocument/2006/relationships/ctrlProp" Target="../ctrlProps/ctrlProp110.xml"/><Relationship Id="rId115" Type="http://schemas.openxmlformats.org/officeDocument/2006/relationships/ctrlProp" Target="../ctrlProps/ctrlProp115.xml"/><Relationship Id="rId131" Type="http://schemas.openxmlformats.org/officeDocument/2006/relationships/ctrlProp" Target="../ctrlProps/ctrlProp131.xml"/><Relationship Id="rId136" Type="http://schemas.openxmlformats.org/officeDocument/2006/relationships/ctrlProp" Target="../ctrlProps/ctrlProp136.xml"/><Relationship Id="rId61" Type="http://schemas.openxmlformats.org/officeDocument/2006/relationships/ctrlProp" Target="../ctrlProps/ctrlProp61.xml"/><Relationship Id="rId82" Type="http://schemas.openxmlformats.org/officeDocument/2006/relationships/ctrlProp" Target="../ctrlProps/ctrlProp82.xml"/><Relationship Id="rId152" Type="http://schemas.openxmlformats.org/officeDocument/2006/relationships/ctrlProp" Target="../ctrlProps/ctrlProp152.xml"/><Relationship Id="rId19" Type="http://schemas.openxmlformats.org/officeDocument/2006/relationships/ctrlProp" Target="../ctrlProps/ctrlProp19.xml"/><Relationship Id="rId14" Type="http://schemas.openxmlformats.org/officeDocument/2006/relationships/ctrlProp" Target="../ctrlProps/ctrlProp14.xml"/><Relationship Id="rId30" Type="http://schemas.openxmlformats.org/officeDocument/2006/relationships/ctrlProp" Target="../ctrlProps/ctrlProp30.xml"/><Relationship Id="rId35" Type="http://schemas.openxmlformats.org/officeDocument/2006/relationships/ctrlProp" Target="../ctrlProps/ctrlProp35.xml"/><Relationship Id="rId56" Type="http://schemas.openxmlformats.org/officeDocument/2006/relationships/ctrlProp" Target="../ctrlProps/ctrlProp56.xml"/><Relationship Id="rId77" Type="http://schemas.openxmlformats.org/officeDocument/2006/relationships/ctrlProp" Target="../ctrlProps/ctrlProp77.xml"/><Relationship Id="rId100" Type="http://schemas.openxmlformats.org/officeDocument/2006/relationships/ctrlProp" Target="../ctrlProps/ctrlProp100.xml"/><Relationship Id="rId105" Type="http://schemas.openxmlformats.org/officeDocument/2006/relationships/ctrlProp" Target="../ctrlProps/ctrlProp105.xml"/><Relationship Id="rId126" Type="http://schemas.openxmlformats.org/officeDocument/2006/relationships/ctrlProp" Target="../ctrlProps/ctrlProp126.xml"/><Relationship Id="rId147" Type="http://schemas.openxmlformats.org/officeDocument/2006/relationships/ctrlProp" Target="../ctrlProps/ctrlProp147.xml"/><Relationship Id="rId8" Type="http://schemas.openxmlformats.org/officeDocument/2006/relationships/ctrlProp" Target="../ctrlProps/ctrlProp8.xml"/><Relationship Id="rId51" Type="http://schemas.openxmlformats.org/officeDocument/2006/relationships/ctrlProp" Target="../ctrlProps/ctrlProp51.xml"/><Relationship Id="rId72" Type="http://schemas.openxmlformats.org/officeDocument/2006/relationships/ctrlProp" Target="../ctrlProps/ctrlProp72.xml"/><Relationship Id="rId93" Type="http://schemas.openxmlformats.org/officeDocument/2006/relationships/ctrlProp" Target="../ctrlProps/ctrlProp93.xml"/><Relationship Id="rId98" Type="http://schemas.openxmlformats.org/officeDocument/2006/relationships/ctrlProp" Target="../ctrlProps/ctrlProp98.xml"/><Relationship Id="rId121" Type="http://schemas.openxmlformats.org/officeDocument/2006/relationships/ctrlProp" Target="../ctrlProps/ctrlProp121.xml"/><Relationship Id="rId142" Type="http://schemas.openxmlformats.org/officeDocument/2006/relationships/ctrlProp" Target="../ctrlProps/ctrlProp142.xml"/><Relationship Id="rId3" Type="http://schemas.openxmlformats.org/officeDocument/2006/relationships/vmlDrawing" Target="../drawings/vmlDrawing2.vml"/></Relationships>
</file>

<file path=xl/worksheets/_rels/sheet5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58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157.xml"/><Relationship Id="rId12" Type="http://schemas.openxmlformats.org/officeDocument/2006/relationships/ctrlProp" Target="../ctrlProps/ctrlProp162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Relationship Id="rId6" Type="http://schemas.openxmlformats.org/officeDocument/2006/relationships/ctrlProp" Target="../ctrlProps/ctrlProp156.xml"/><Relationship Id="rId11" Type="http://schemas.openxmlformats.org/officeDocument/2006/relationships/ctrlProp" Target="../ctrlProps/ctrlProp161.xml"/><Relationship Id="rId5" Type="http://schemas.openxmlformats.org/officeDocument/2006/relationships/ctrlProp" Target="../ctrlProps/ctrlProp155.xml"/><Relationship Id="rId10" Type="http://schemas.openxmlformats.org/officeDocument/2006/relationships/ctrlProp" Target="../ctrlProps/ctrlProp160.xml"/><Relationship Id="rId4" Type="http://schemas.openxmlformats.org/officeDocument/2006/relationships/ctrlProp" Target="../ctrlProps/ctrlProp154.xml"/><Relationship Id="rId9" Type="http://schemas.openxmlformats.org/officeDocument/2006/relationships/ctrlProp" Target="../ctrlProps/ctrlProp159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B2:P35"/>
  <sheetViews>
    <sheetView showGridLines="0" topLeftCell="A22" zoomScaleNormal="100" zoomScaleSheetLayoutView="90" zoomScalePageLayoutView="40" workbookViewId="0">
      <selection activeCell="D13" sqref="D13"/>
    </sheetView>
  </sheetViews>
  <sheetFormatPr defaultRowHeight="15"/>
  <cols>
    <col min="1" max="1" width="4.28515625" style="51" customWidth="1"/>
    <col min="2" max="2" width="9.42578125" style="51" customWidth="1"/>
    <col min="3" max="3" width="6.28515625" style="51" customWidth="1"/>
    <col min="4" max="6" width="8" style="51" customWidth="1"/>
    <col min="7" max="7" width="6.140625" style="51" customWidth="1"/>
    <col min="8" max="8" width="5.28515625" style="51" customWidth="1"/>
    <col min="9" max="9" width="7.140625" style="51" customWidth="1"/>
    <col min="10" max="12" width="7.7109375" style="51" customWidth="1"/>
    <col min="13" max="13" width="4.5703125" style="51" customWidth="1"/>
    <col min="14" max="14" width="2.7109375" style="51" customWidth="1"/>
    <col min="15" max="15" width="3.28515625" style="51" customWidth="1"/>
    <col min="16" max="16384" width="9.140625" style="51"/>
  </cols>
  <sheetData>
    <row r="2" spans="2:16" ht="39" customHeight="1">
      <c r="B2" s="891" t="s">
        <v>171</v>
      </c>
      <c r="C2" s="891"/>
      <c r="D2" s="891"/>
      <c r="E2" s="891"/>
      <c r="F2" s="891"/>
      <c r="G2" s="891"/>
      <c r="H2" s="891"/>
      <c r="I2" s="891"/>
      <c r="J2" s="891"/>
      <c r="K2" s="891"/>
      <c r="L2" s="891"/>
      <c r="M2" s="891"/>
      <c r="N2" s="891"/>
    </row>
    <row r="3" spans="2:16" ht="27.75" customHeight="1">
      <c r="B3" s="892" t="str">
        <f>"ของโรงงานควบคุม  "&amp;ข้อมูลเบื้องต้น!F7</f>
        <v>ของโรงงานควบคุม  โรงงาน……………..</v>
      </c>
      <c r="C3" s="892"/>
      <c r="D3" s="892"/>
      <c r="E3" s="892"/>
      <c r="F3" s="892"/>
      <c r="G3" s="892"/>
      <c r="H3" s="892"/>
      <c r="I3" s="892"/>
      <c r="J3" s="892"/>
      <c r="K3" s="892"/>
      <c r="L3" s="892"/>
      <c r="M3" s="892"/>
      <c r="N3" s="892"/>
    </row>
    <row r="4" spans="2:16" ht="8.25" customHeight="1"/>
    <row r="5" spans="2:16" ht="26.25">
      <c r="B5" s="7" t="s">
        <v>422</v>
      </c>
    </row>
    <row r="6" spans="2:16" ht="7.5" customHeight="1"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</row>
    <row r="7" spans="2:16" ht="23.25" customHeight="1">
      <c r="B7" s="53"/>
      <c r="C7" s="53" t="s">
        <v>595</v>
      </c>
      <c r="D7" s="289"/>
      <c r="E7" s="289"/>
      <c r="F7" s="289"/>
      <c r="G7" s="289"/>
      <c r="H7" s="289"/>
      <c r="I7" s="290"/>
      <c r="J7" s="53"/>
      <c r="K7" s="53"/>
      <c r="L7" s="53"/>
      <c r="M7" s="54"/>
      <c r="N7" s="55"/>
    </row>
    <row r="8" spans="2:16" ht="23.25" customHeight="1">
      <c r="B8" s="53" t="s">
        <v>421</v>
      </c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P8" s="287"/>
    </row>
    <row r="9" spans="2:16" ht="30" customHeight="1">
      <c r="I9" s="5" t="s">
        <v>658</v>
      </c>
      <c r="J9" s="890"/>
      <c r="K9" s="890"/>
      <c r="L9" s="890"/>
      <c r="M9" s="5"/>
      <c r="N9" s="56"/>
    </row>
    <row r="10" spans="2:16" ht="24">
      <c r="I10" s="58" t="s">
        <v>659</v>
      </c>
      <c r="J10" s="887"/>
      <c r="K10" s="887"/>
      <c r="L10" s="887"/>
      <c r="M10" s="5" t="s">
        <v>660</v>
      </c>
      <c r="N10" s="56"/>
    </row>
    <row r="11" spans="2:16" s="343" customFormat="1" ht="6">
      <c r="I11" s="344"/>
      <c r="J11" s="345"/>
      <c r="K11" s="345"/>
      <c r="L11" s="345"/>
      <c r="M11" s="346"/>
      <c r="N11" s="346"/>
    </row>
    <row r="12" spans="2:16" ht="24">
      <c r="I12" s="888" t="s">
        <v>867</v>
      </c>
      <c r="J12" s="888"/>
      <c r="K12" s="888"/>
      <c r="L12" s="888"/>
      <c r="M12" s="888"/>
      <c r="N12" s="56"/>
    </row>
    <row r="13" spans="2:16" ht="9.75" customHeight="1">
      <c r="I13" s="6"/>
      <c r="J13" s="4"/>
      <c r="K13" s="4"/>
      <c r="L13" s="4"/>
      <c r="M13" s="56"/>
      <c r="N13" s="56"/>
    </row>
    <row r="14" spans="2:16" ht="26.25" customHeight="1">
      <c r="B14" s="7" t="s">
        <v>423</v>
      </c>
    </row>
    <row r="15" spans="2:16" ht="10.5" customHeight="1"/>
    <row r="16" spans="2:16" ht="24">
      <c r="C16" s="53" t="s">
        <v>35</v>
      </c>
      <c r="D16" s="291"/>
      <c r="E16" s="291"/>
      <c r="F16" s="291"/>
      <c r="G16" s="291"/>
      <c r="H16" s="291"/>
      <c r="I16" s="291"/>
      <c r="J16" s="53"/>
      <c r="K16" s="53"/>
      <c r="L16" s="53"/>
      <c r="M16" s="54"/>
      <c r="N16" s="55"/>
      <c r="P16" s="54" t="s">
        <v>567</v>
      </c>
    </row>
    <row r="17" spans="2:16" ht="24">
      <c r="B17" s="53" t="s">
        <v>425</v>
      </c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</row>
    <row r="18" spans="2:16" ht="24">
      <c r="C18" s="53"/>
      <c r="D18" s="53"/>
      <c r="E18" s="53"/>
      <c r="F18" s="53"/>
      <c r="G18" s="53"/>
      <c r="H18" s="53"/>
      <c r="I18" s="54"/>
      <c r="J18" s="53"/>
      <c r="K18" s="53"/>
      <c r="L18" s="53"/>
      <c r="M18" s="54"/>
      <c r="N18" s="55"/>
    </row>
    <row r="19" spans="2:16" ht="30.75" customHeight="1">
      <c r="B19" s="6"/>
      <c r="C19" s="5" t="s">
        <v>658</v>
      </c>
      <c r="D19" s="890"/>
      <c r="E19" s="890"/>
      <c r="F19" s="890"/>
      <c r="G19" s="5"/>
      <c r="H19" s="5"/>
      <c r="I19" s="5" t="s">
        <v>658</v>
      </c>
      <c r="J19" s="890"/>
      <c r="K19" s="890"/>
      <c r="L19" s="890"/>
      <c r="M19" s="5"/>
    </row>
    <row r="20" spans="2:16" ht="24">
      <c r="B20" s="6"/>
      <c r="C20" s="58" t="s">
        <v>659</v>
      </c>
      <c r="D20" s="887"/>
      <c r="E20" s="887"/>
      <c r="F20" s="887"/>
      <c r="G20" s="5" t="s">
        <v>660</v>
      </c>
      <c r="H20" s="5"/>
      <c r="I20" s="58" t="s">
        <v>659</v>
      </c>
      <c r="J20" s="887"/>
      <c r="K20" s="887"/>
      <c r="L20" s="887"/>
      <c r="M20" s="5" t="s">
        <v>660</v>
      </c>
      <c r="N20" s="5"/>
    </row>
    <row r="21" spans="2:16" ht="24">
      <c r="C21" s="889" t="s">
        <v>36</v>
      </c>
      <c r="D21" s="889"/>
      <c r="E21" s="889"/>
      <c r="F21" s="889"/>
      <c r="G21" s="889"/>
      <c r="I21" s="889" t="s">
        <v>37</v>
      </c>
      <c r="J21" s="889"/>
      <c r="K21" s="889"/>
      <c r="L21" s="889"/>
      <c r="M21" s="889"/>
    </row>
    <row r="22" spans="2:16" ht="24">
      <c r="D22" s="349" t="s">
        <v>209</v>
      </c>
      <c r="E22" s="347"/>
      <c r="F22" s="348"/>
      <c r="J22" s="349" t="s">
        <v>209</v>
      </c>
      <c r="K22" s="347"/>
      <c r="L22" s="348"/>
      <c r="P22" s="54"/>
    </row>
    <row r="23" spans="2:16" s="350" customFormat="1" ht="5.25">
      <c r="D23" s="351"/>
      <c r="E23" s="352"/>
      <c r="F23" s="353"/>
      <c r="J23" s="351"/>
      <c r="K23" s="352"/>
      <c r="L23" s="353"/>
    </row>
    <row r="24" spans="2:16" ht="24">
      <c r="B24" s="6"/>
      <c r="C24" s="888" t="s">
        <v>867</v>
      </c>
      <c r="D24" s="888"/>
      <c r="E24" s="888"/>
      <c r="F24" s="888"/>
      <c r="G24" s="888"/>
      <c r="I24" s="888" t="s">
        <v>867</v>
      </c>
      <c r="J24" s="888"/>
      <c r="K24" s="888"/>
      <c r="L24" s="888"/>
      <c r="M24" s="888"/>
    </row>
    <row r="25" spans="2:16" ht="24">
      <c r="B25" s="6"/>
      <c r="C25" s="57"/>
      <c r="D25" s="4"/>
      <c r="E25" s="4"/>
      <c r="I25" s="6"/>
      <c r="J25" s="4"/>
      <c r="K25" s="4"/>
      <c r="L25" s="4"/>
    </row>
    <row r="26" spans="2:16" ht="26.25">
      <c r="B26" s="7" t="s">
        <v>424</v>
      </c>
    </row>
    <row r="27" spans="2:16" ht="6.75" customHeight="1"/>
    <row r="28" spans="2:16" ht="24" customHeight="1">
      <c r="C28" s="53" t="s">
        <v>38</v>
      </c>
      <c r="D28" s="291"/>
      <c r="E28" s="291"/>
      <c r="F28" s="291"/>
      <c r="G28" s="291"/>
      <c r="H28" s="291"/>
      <c r="I28" s="291"/>
      <c r="J28" s="54"/>
      <c r="K28" s="54"/>
      <c r="L28" s="54"/>
      <c r="N28" s="58"/>
    </row>
    <row r="29" spans="2:16" ht="24" customHeight="1">
      <c r="B29" s="54" t="s">
        <v>425</v>
      </c>
      <c r="D29" s="212"/>
      <c r="E29" s="212"/>
    </row>
    <row r="30" spans="2:16" ht="11.25" customHeight="1"/>
    <row r="32" spans="2:16" ht="24">
      <c r="I32" s="5" t="s">
        <v>658</v>
      </c>
      <c r="J32" s="890"/>
      <c r="K32" s="890"/>
      <c r="L32" s="890"/>
      <c r="M32" s="5"/>
    </row>
    <row r="33" spans="9:13" ht="24">
      <c r="I33" s="58" t="s">
        <v>659</v>
      </c>
      <c r="J33" s="887"/>
      <c r="K33" s="887"/>
      <c r="L33" s="887"/>
      <c r="M33" s="5" t="s">
        <v>660</v>
      </c>
    </row>
    <row r="34" spans="9:13" s="350" customFormat="1" ht="5.25">
      <c r="I34" s="354"/>
      <c r="J34" s="355"/>
      <c r="K34" s="355"/>
      <c r="L34" s="355"/>
      <c r="M34" s="356"/>
    </row>
    <row r="35" spans="9:13" ht="24">
      <c r="I35" s="888" t="s">
        <v>867</v>
      </c>
      <c r="J35" s="888"/>
      <c r="K35" s="888"/>
      <c r="L35" s="888"/>
      <c r="M35" s="888"/>
    </row>
  </sheetData>
  <mergeCells count="16">
    <mergeCell ref="B2:N2"/>
    <mergeCell ref="B3:N3"/>
    <mergeCell ref="J9:L9"/>
    <mergeCell ref="J10:L10"/>
    <mergeCell ref="I12:M12"/>
    <mergeCell ref="J19:L19"/>
    <mergeCell ref="J20:L20"/>
    <mergeCell ref="D19:F19"/>
    <mergeCell ref="D20:F20"/>
    <mergeCell ref="J32:L32"/>
    <mergeCell ref="J33:L33"/>
    <mergeCell ref="I35:M35"/>
    <mergeCell ref="I21:M21"/>
    <mergeCell ref="C21:G21"/>
    <mergeCell ref="C24:G24"/>
    <mergeCell ref="I24:M24"/>
  </mergeCells>
  <phoneticPr fontId="15" type="noConversion"/>
  <printOptions horizontalCentered="1"/>
  <pageMargins left="0.59055118110236227" right="0.19685039370078741" top="0.59055118110236227" bottom="0.31496062992125984" header="0.23622047244094491" footer="0.15748031496062992"/>
  <pageSetup scale="99" orientation="portrait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  <pageSetUpPr fitToPage="1"/>
  </sheetPr>
  <dimension ref="B1:K24"/>
  <sheetViews>
    <sheetView showGridLines="0" topLeftCell="A4" zoomScaleNormal="100" zoomScaleSheetLayoutView="100" workbookViewId="0">
      <selection activeCell="A5" sqref="A5:J5"/>
    </sheetView>
  </sheetViews>
  <sheetFormatPr defaultRowHeight="12.75"/>
  <cols>
    <col min="1" max="1" width="3.28515625" customWidth="1"/>
    <col min="2" max="2" width="7.140625" customWidth="1"/>
    <col min="3" max="8" width="24.42578125" customWidth="1"/>
    <col min="9" max="9" width="2.85546875" customWidth="1"/>
  </cols>
  <sheetData>
    <row r="1" spans="2:11" ht="29.25">
      <c r="B1" s="21" t="s">
        <v>245</v>
      </c>
    </row>
    <row r="2" spans="2:11" ht="11.25" customHeight="1">
      <c r="B2" s="21"/>
    </row>
    <row r="3" spans="2:11" s="307" customFormat="1" ht="23.25">
      <c r="B3" s="972" t="s">
        <v>585</v>
      </c>
      <c r="C3" s="972"/>
      <c r="D3" s="972"/>
      <c r="E3" s="972"/>
      <c r="F3" s="972"/>
      <c r="G3" s="972"/>
      <c r="H3" s="972"/>
      <c r="I3" s="299"/>
      <c r="J3" s="299"/>
      <c r="K3" s="299"/>
    </row>
    <row r="4" spans="2:11" ht="14.25" customHeight="1">
      <c r="B4" s="25"/>
    </row>
    <row r="5" spans="2:11" ht="23.25">
      <c r="B5" s="973" t="s">
        <v>504</v>
      </c>
      <c r="C5" s="973"/>
      <c r="D5" s="973"/>
      <c r="E5" s="973"/>
      <c r="F5" s="973"/>
      <c r="G5" s="973"/>
      <c r="H5" s="973"/>
      <c r="I5" s="23"/>
      <c r="J5" s="23"/>
      <c r="K5" s="23"/>
    </row>
    <row r="6" spans="2:11">
      <c r="C6" s="12"/>
      <c r="E6" s="12"/>
      <c r="G6" s="12"/>
    </row>
    <row r="7" spans="2:11" ht="36">
      <c r="B7" s="877" t="s">
        <v>246</v>
      </c>
      <c r="C7" s="877" t="s">
        <v>528</v>
      </c>
      <c r="D7" s="877" t="s">
        <v>247</v>
      </c>
      <c r="E7" s="877" t="s">
        <v>248</v>
      </c>
      <c r="F7" s="877" t="s">
        <v>249</v>
      </c>
      <c r="G7" s="877" t="s">
        <v>250</v>
      </c>
      <c r="H7" s="877" t="s">
        <v>251</v>
      </c>
      <c r="I7" s="12"/>
    </row>
    <row r="8" spans="2:11" ht="38.25" customHeight="1">
      <c r="B8" s="976">
        <v>4</v>
      </c>
      <c r="C8" s="975" t="s">
        <v>158</v>
      </c>
      <c r="D8" s="975" t="s">
        <v>529</v>
      </c>
      <c r="E8" s="975" t="s">
        <v>530</v>
      </c>
      <c r="F8" s="975" t="s">
        <v>531</v>
      </c>
      <c r="G8" s="975" t="s">
        <v>532</v>
      </c>
      <c r="H8" s="975" t="s">
        <v>533</v>
      </c>
      <c r="I8" s="72"/>
    </row>
    <row r="9" spans="2:11" s="71" customFormat="1" ht="19.5" customHeight="1">
      <c r="B9" s="976"/>
      <c r="C9" s="975"/>
      <c r="D9" s="975"/>
      <c r="E9" s="975"/>
      <c r="F9" s="975"/>
      <c r="G9" s="975"/>
      <c r="H9" s="975"/>
      <c r="J9" s="211"/>
    </row>
    <row r="10" spans="2:11" s="71" customFormat="1" ht="17.25" customHeight="1">
      <c r="B10" s="976"/>
      <c r="C10" s="975"/>
      <c r="D10" s="975"/>
      <c r="E10" s="975"/>
      <c r="F10" s="975"/>
      <c r="G10" s="975"/>
      <c r="H10" s="975"/>
      <c r="J10" s="211"/>
    </row>
    <row r="11" spans="2:11" s="71" customFormat="1" ht="78" customHeight="1">
      <c r="B11" s="878">
        <v>3</v>
      </c>
      <c r="C11" s="879" t="s">
        <v>534</v>
      </c>
      <c r="D11" s="879" t="s">
        <v>535</v>
      </c>
      <c r="E11" s="879" t="s">
        <v>536</v>
      </c>
      <c r="F11" s="879" t="s">
        <v>537</v>
      </c>
      <c r="G11" s="879" t="s">
        <v>538</v>
      </c>
      <c r="H11" s="879" t="s">
        <v>539</v>
      </c>
    </row>
    <row r="12" spans="2:11" s="71" customFormat="1" ht="65.25" customHeight="1">
      <c r="B12" s="878">
        <v>2</v>
      </c>
      <c r="C12" s="879" t="s">
        <v>540</v>
      </c>
      <c r="D12" s="879" t="s">
        <v>541</v>
      </c>
      <c r="E12" s="879" t="s">
        <v>542</v>
      </c>
      <c r="F12" s="879" t="s">
        <v>143</v>
      </c>
      <c r="G12" s="879" t="s">
        <v>144</v>
      </c>
      <c r="H12" s="879" t="s">
        <v>145</v>
      </c>
    </row>
    <row r="13" spans="2:11" s="71" customFormat="1" ht="62.25" customHeight="1">
      <c r="B13" s="878">
        <v>1</v>
      </c>
      <c r="C13" s="879" t="s">
        <v>146</v>
      </c>
      <c r="D13" s="879" t="s">
        <v>147</v>
      </c>
      <c r="E13" s="879" t="s">
        <v>148</v>
      </c>
      <c r="F13" s="879" t="s">
        <v>149</v>
      </c>
      <c r="G13" s="879" t="s">
        <v>150</v>
      </c>
      <c r="H13" s="879" t="s">
        <v>151</v>
      </c>
    </row>
    <row r="14" spans="2:11" ht="57" customHeight="1">
      <c r="B14" s="878">
        <v>0</v>
      </c>
      <c r="C14" s="879" t="s">
        <v>152</v>
      </c>
      <c r="D14" s="879" t="s">
        <v>153</v>
      </c>
      <c r="E14" s="879" t="s">
        <v>154</v>
      </c>
      <c r="F14" s="879" t="s">
        <v>155</v>
      </c>
      <c r="G14" s="879" t="s">
        <v>156</v>
      </c>
      <c r="H14" s="879" t="s">
        <v>157</v>
      </c>
    </row>
    <row r="15" spans="2:11" ht="21.75" customHeight="1">
      <c r="B15" s="974" t="s">
        <v>64</v>
      </c>
      <c r="C15" s="974"/>
      <c r="D15" s="974"/>
      <c r="E15" s="974"/>
      <c r="F15" s="974"/>
      <c r="G15" s="974"/>
      <c r="H15" s="974"/>
    </row>
    <row r="16" spans="2:11" s="20" customFormat="1" ht="21.75" customHeight="1">
      <c r="C16" s="314" t="s">
        <v>584</v>
      </c>
      <c r="D16" s="314"/>
      <c r="E16" s="314"/>
      <c r="F16" s="314"/>
    </row>
    <row r="17" spans="3:3" s="20" customFormat="1" ht="21.75" customHeight="1">
      <c r="C17" s="20" t="s">
        <v>67</v>
      </c>
    </row>
    <row r="18" spans="3:3" s="20" customFormat="1" ht="21.75" customHeight="1">
      <c r="C18" s="20" t="s">
        <v>68</v>
      </c>
    </row>
    <row r="19" spans="3:3" s="314" customFormat="1" ht="21.75" customHeight="1">
      <c r="C19" s="314" t="s">
        <v>609</v>
      </c>
    </row>
    <row r="20" spans="3:3" s="20" customFormat="1" ht="21.75"/>
    <row r="21" spans="3:3" s="20" customFormat="1" ht="21.75"/>
    <row r="22" spans="3:3" s="20" customFormat="1" ht="21.75"/>
    <row r="23" spans="3:3" s="20" customFormat="1" ht="21.75"/>
    <row r="24" spans="3:3" s="20" customFormat="1" ht="21.75"/>
  </sheetData>
  <mergeCells count="10">
    <mergeCell ref="B3:H3"/>
    <mergeCell ref="B5:H5"/>
    <mergeCell ref="B15:H15"/>
    <mergeCell ref="G8:G10"/>
    <mergeCell ref="H8:H10"/>
    <mergeCell ref="C8:C10"/>
    <mergeCell ref="B8:B10"/>
    <mergeCell ref="D8:D10"/>
    <mergeCell ref="E8:E10"/>
    <mergeCell ref="F8:F10"/>
  </mergeCells>
  <phoneticPr fontId="15" type="noConversion"/>
  <printOptions horizontalCentered="1"/>
  <pageMargins left="0.23622047244094491" right="0.19685039370078741" top="0.82677165354330717" bottom="0.39370078740157483" header="0.35433070866141736" footer="0.15748031496062992"/>
  <pageSetup paperSize="9" scale="84" orientation="landscape" verticalDpi="300" r:id="rId1"/>
  <headerFooter alignWithMargins="0">
    <oddFooter>&amp;C&amp;"CordiaUPC,Regular"&amp;14 7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9"/>
  </sheetPr>
  <dimension ref="A1:K34"/>
  <sheetViews>
    <sheetView showGridLines="0" view="pageBreakPreview" zoomScale="75" zoomScaleSheetLayoutView="75" workbookViewId="0">
      <pane xSplit="4" ySplit="4" topLeftCell="E5" activePane="bottomRight" state="frozen"/>
      <selection activeCell="M25" sqref="M25"/>
      <selection pane="topRight" activeCell="M25" sqref="M25"/>
      <selection pane="bottomLeft" activeCell="M25" sqref="M25"/>
      <selection pane="bottomRight" activeCell="L21" sqref="L21"/>
    </sheetView>
  </sheetViews>
  <sheetFormatPr defaultRowHeight="16.5" customHeight="1"/>
  <cols>
    <col min="1" max="1" width="8.5703125" style="261" customWidth="1"/>
    <col min="2" max="2" width="13.42578125" style="261" customWidth="1"/>
    <col min="3" max="3" width="15.28515625" style="261" customWidth="1"/>
    <col min="4" max="4" width="30.85546875" style="261" customWidth="1"/>
    <col min="5" max="10" width="13.28515625" style="261" customWidth="1"/>
    <col min="11" max="11" width="11.140625" style="261" customWidth="1"/>
    <col min="12" max="12" width="36.7109375" style="260" customWidth="1"/>
    <col min="13" max="14" width="14.85546875" style="260" customWidth="1"/>
    <col min="15" max="16384" width="9.140625" style="260"/>
  </cols>
  <sheetData>
    <row r="1" spans="1:11" s="255" customFormat="1" ht="21.75" customHeight="1">
      <c r="A1" s="980" t="s">
        <v>573</v>
      </c>
      <c r="B1" s="980"/>
      <c r="C1" s="980"/>
      <c r="D1" s="980"/>
      <c r="E1" s="980"/>
      <c r="F1" s="980"/>
      <c r="G1" s="980"/>
      <c r="H1" s="980"/>
      <c r="I1" s="980"/>
      <c r="J1" s="980"/>
      <c r="K1" s="980"/>
    </row>
    <row r="2" spans="1:11" s="258" customFormat="1" ht="19.5" customHeight="1" thickBot="1">
      <c r="A2" s="256"/>
      <c r="B2" s="256"/>
      <c r="C2" s="256"/>
      <c r="D2" s="256"/>
      <c r="E2" s="256"/>
      <c r="F2" s="256"/>
      <c r="G2" s="256"/>
      <c r="H2" s="256"/>
      <c r="I2" s="257"/>
      <c r="J2" s="257"/>
      <c r="K2" s="257"/>
    </row>
    <row r="3" spans="1:11" s="259" customFormat="1" ht="22.5">
      <c r="A3" s="981" t="s">
        <v>73</v>
      </c>
      <c r="B3" s="983" t="s">
        <v>207</v>
      </c>
      <c r="C3" s="984"/>
      <c r="D3" s="987" t="s">
        <v>570</v>
      </c>
      <c r="E3" s="264" t="s">
        <v>246</v>
      </c>
      <c r="F3" s="264"/>
      <c r="G3" s="264"/>
      <c r="H3" s="264"/>
      <c r="I3" s="264"/>
      <c r="J3" s="264"/>
      <c r="K3" s="989" t="s">
        <v>272</v>
      </c>
    </row>
    <row r="4" spans="1:11" s="259" customFormat="1" ht="63.75" thickBot="1">
      <c r="A4" s="982"/>
      <c r="B4" s="985"/>
      <c r="C4" s="986"/>
      <c r="D4" s="988"/>
      <c r="E4" s="265" t="s">
        <v>571</v>
      </c>
      <c r="F4" s="265" t="s">
        <v>247</v>
      </c>
      <c r="G4" s="265" t="s">
        <v>248</v>
      </c>
      <c r="H4" s="265" t="s">
        <v>249</v>
      </c>
      <c r="I4" s="265" t="s">
        <v>250</v>
      </c>
      <c r="J4" s="265" t="s">
        <v>251</v>
      </c>
      <c r="K4" s="990"/>
    </row>
    <row r="5" spans="1:11" s="259" customFormat="1" ht="21">
      <c r="A5" s="266">
        <v>1</v>
      </c>
      <c r="B5" s="978"/>
      <c r="C5" s="979"/>
      <c r="D5" s="267"/>
      <c r="E5" s="267"/>
      <c r="F5" s="267"/>
      <c r="G5" s="267"/>
      <c r="H5" s="267"/>
      <c r="I5" s="267"/>
      <c r="J5" s="267"/>
      <c r="K5" s="268"/>
    </row>
    <row r="6" spans="1:11" s="259" customFormat="1" ht="21">
      <c r="A6" s="269">
        <v>2</v>
      </c>
      <c r="B6" s="977"/>
      <c r="C6" s="977"/>
      <c r="D6" s="270"/>
      <c r="E6" s="254"/>
      <c r="F6" s="254"/>
      <c r="G6" s="254"/>
      <c r="H6" s="254"/>
      <c r="I6" s="254"/>
      <c r="J6" s="254"/>
      <c r="K6" s="271"/>
    </row>
    <row r="7" spans="1:11" s="259" customFormat="1" ht="21">
      <c r="A7" s="269">
        <v>3</v>
      </c>
      <c r="B7" s="977"/>
      <c r="C7" s="977"/>
      <c r="D7" s="270"/>
      <c r="E7" s="254"/>
      <c r="F7" s="254"/>
      <c r="G7" s="254"/>
      <c r="H7" s="254"/>
      <c r="I7" s="254"/>
      <c r="J7" s="254"/>
      <c r="K7" s="271"/>
    </row>
    <row r="8" spans="1:11" s="256" customFormat="1" ht="21">
      <c r="A8" s="269">
        <v>4</v>
      </c>
      <c r="B8" s="977"/>
      <c r="C8" s="977"/>
      <c r="D8" s="270"/>
      <c r="E8" s="254"/>
      <c r="F8" s="254"/>
      <c r="G8" s="254"/>
      <c r="H8" s="254"/>
      <c r="I8" s="254"/>
      <c r="J8" s="254"/>
      <c r="K8" s="271"/>
    </row>
    <row r="9" spans="1:11" s="259" customFormat="1" ht="21">
      <c r="A9" s="269">
        <v>5</v>
      </c>
      <c r="B9" s="977"/>
      <c r="C9" s="977"/>
      <c r="D9" s="270"/>
      <c r="E9" s="254"/>
      <c r="F9" s="254"/>
      <c r="G9" s="254"/>
      <c r="H9" s="254"/>
      <c r="I9" s="254"/>
      <c r="J9" s="254"/>
      <c r="K9" s="271"/>
    </row>
    <row r="10" spans="1:11" s="259" customFormat="1" ht="21">
      <c r="A10" s="269">
        <v>6</v>
      </c>
      <c r="B10" s="977"/>
      <c r="C10" s="977"/>
      <c r="D10" s="270"/>
      <c r="E10" s="254"/>
      <c r="F10" s="254"/>
      <c r="G10" s="254"/>
      <c r="H10" s="254"/>
      <c r="I10" s="254"/>
      <c r="J10" s="254"/>
      <c r="K10" s="271"/>
    </row>
    <row r="11" spans="1:11" s="259" customFormat="1" ht="21">
      <c r="A11" s="269">
        <v>7</v>
      </c>
      <c r="B11" s="977"/>
      <c r="C11" s="977"/>
      <c r="D11" s="270"/>
      <c r="E11" s="254"/>
      <c r="F11" s="254"/>
      <c r="G11" s="254"/>
      <c r="H11" s="254"/>
      <c r="I11" s="254"/>
      <c r="J11" s="254"/>
      <c r="K11" s="271"/>
    </row>
    <row r="12" spans="1:11" s="259" customFormat="1" ht="21">
      <c r="A12" s="269">
        <v>8</v>
      </c>
      <c r="B12" s="977"/>
      <c r="C12" s="977"/>
      <c r="D12" s="270"/>
      <c r="E12" s="254"/>
      <c r="F12" s="254"/>
      <c r="G12" s="254"/>
      <c r="H12" s="254"/>
      <c r="I12" s="254"/>
      <c r="J12" s="254"/>
      <c r="K12" s="271"/>
    </row>
    <row r="13" spans="1:11" s="259" customFormat="1" ht="21">
      <c r="A13" s="269">
        <v>9</v>
      </c>
      <c r="B13" s="977"/>
      <c r="C13" s="977"/>
      <c r="D13" s="270"/>
      <c r="E13" s="254"/>
      <c r="F13" s="254"/>
      <c r="G13" s="254"/>
      <c r="H13" s="254"/>
      <c r="I13" s="254"/>
      <c r="J13" s="254"/>
      <c r="K13" s="271"/>
    </row>
    <row r="14" spans="1:11" s="259" customFormat="1" ht="21">
      <c r="A14" s="269">
        <v>10</v>
      </c>
      <c r="B14" s="977"/>
      <c r="C14" s="977"/>
      <c r="D14" s="270"/>
      <c r="E14" s="254"/>
      <c r="F14" s="254"/>
      <c r="G14" s="254"/>
      <c r="H14" s="254"/>
      <c r="I14" s="254"/>
      <c r="J14" s="254"/>
      <c r="K14" s="271"/>
    </row>
    <row r="15" spans="1:11" s="259" customFormat="1" ht="21">
      <c r="A15" s="269">
        <v>11</v>
      </c>
      <c r="B15" s="977"/>
      <c r="C15" s="977"/>
      <c r="D15" s="270"/>
      <c r="E15" s="254"/>
      <c r="F15" s="254"/>
      <c r="G15" s="254"/>
      <c r="H15" s="254"/>
      <c r="I15" s="254"/>
      <c r="J15" s="254"/>
      <c r="K15" s="271"/>
    </row>
    <row r="16" spans="1:11" s="259" customFormat="1" ht="21">
      <c r="A16" s="269">
        <v>12</v>
      </c>
      <c r="B16" s="977"/>
      <c r="C16" s="977"/>
      <c r="D16" s="270"/>
      <c r="E16" s="254"/>
      <c r="F16" s="254"/>
      <c r="G16" s="254"/>
      <c r="H16" s="254"/>
      <c r="I16" s="254"/>
      <c r="J16" s="254"/>
      <c r="K16" s="271"/>
    </row>
    <row r="17" spans="1:11" s="259" customFormat="1" ht="21">
      <c r="A17" s="269">
        <v>13</v>
      </c>
      <c r="B17" s="977"/>
      <c r="C17" s="977"/>
      <c r="D17" s="270"/>
      <c r="E17" s="254"/>
      <c r="F17" s="254"/>
      <c r="G17" s="254"/>
      <c r="H17" s="254"/>
      <c r="I17" s="254"/>
      <c r="J17" s="254"/>
      <c r="K17" s="271"/>
    </row>
    <row r="18" spans="1:11" s="259" customFormat="1" ht="21">
      <c r="A18" s="269">
        <v>14</v>
      </c>
      <c r="B18" s="977"/>
      <c r="C18" s="977"/>
      <c r="D18" s="270"/>
      <c r="E18" s="254"/>
      <c r="F18" s="254"/>
      <c r="G18" s="254"/>
      <c r="H18" s="254"/>
      <c r="I18" s="254"/>
      <c r="J18" s="254"/>
      <c r="K18" s="271"/>
    </row>
    <row r="19" spans="1:11" s="259" customFormat="1" ht="21">
      <c r="A19" s="269">
        <v>15</v>
      </c>
      <c r="B19" s="977"/>
      <c r="C19" s="977"/>
      <c r="D19" s="270"/>
      <c r="E19" s="254"/>
      <c r="F19" s="254"/>
      <c r="G19" s="254"/>
      <c r="H19" s="254"/>
      <c r="I19" s="254"/>
      <c r="J19" s="254"/>
      <c r="K19" s="271"/>
    </row>
    <row r="20" spans="1:11" s="259" customFormat="1" ht="21">
      <c r="A20" s="269">
        <v>16</v>
      </c>
      <c r="B20" s="977"/>
      <c r="C20" s="977"/>
      <c r="D20" s="270"/>
      <c r="E20" s="254"/>
      <c r="F20" s="254"/>
      <c r="G20" s="254"/>
      <c r="H20" s="254"/>
      <c r="I20" s="254"/>
      <c r="J20" s="254"/>
      <c r="K20" s="271"/>
    </row>
    <row r="21" spans="1:11" s="259" customFormat="1" ht="21">
      <c r="A21" s="269">
        <v>17</v>
      </c>
      <c r="B21" s="977"/>
      <c r="C21" s="977"/>
      <c r="D21" s="270"/>
      <c r="E21" s="254"/>
      <c r="F21" s="254"/>
      <c r="G21" s="254"/>
      <c r="H21" s="254"/>
      <c r="I21" s="254"/>
      <c r="J21" s="254"/>
      <c r="K21" s="271"/>
    </row>
    <row r="22" spans="1:11" s="259" customFormat="1" ht="21">
      <c r="A22" s="269">
        <v>18</v>
      </c>
      <c r="B22" s="977"/>
      <c r="C22" s="977"/>
      <c r="D22" s="270"/>
      <c r="E22" s="254"/>
      <c r="F22" s="254"/>
      <c r="G22" s="254"/>
      <c r="H22" s="254"/>
      <c r="I22" s="254"/>
      <c r="J22" s="254"/>
      <c r="K22" s="271"/>
    </row>
    <row r="23" spans="1:11" s="259" customFormat="1" ht="21">
      <c r="A23" s="269">
        <v>19</v>
      </c>
      <c r="B23" s="977"/>
      <c r="C23" s="977"/>
      <c r="D23" s="270"/>
      <c r="E23" s="254"/>
      <c r="F23" s="254"/>
      <c r="G23" s="254"/>
      <c r="H23" s="254"/>
      <c r="I23" s="254"/>
      <c r="J23" s="254"/>
      <c r="K23" s="271"/>
    </row>
    <row r="24" spans="1:11" s="259" customFormat="1" ht="21.75" thickBot="1">
      <c r="A24" s="269">
        <v>20</v>
      </c>
      <c r="B24" s="991"/>
      <c r="C24" s="992"/>
      <c r="D24" s="270"/>
      <c r="E24" s="254"/>
      <c r="F24" s="254"/>
      <c r="G24" s="254"/>
      <c r="H24" s="254"/>
      <c r="I24" s="254"/>
      <c r="J24" s="254"/>
      <c r="K24" s="271"/>
    </row>
    <row r="25" spans="1:11" ht="24.75" customHeight="1" thickBot="1">
      <c r="A25" s="272" t="s">
        <v>572</v>
      </c>
      <c r="B25" s="273"/>
      <c r="C25" s="274"/>
      <c r="D25" s="275"/>
      <c r="E25" s="276"/>
      <c r="F25" s="276"/>
      <c r="G25" s="276"/>
      <c r="H25" s="276"/>
      <c r="I25" s="276"/>
      <c r="J25" s="276"/>
      <c r="K25" s="277"/>
    </row>
    <row r="26" spans="1:11" ht="16.5" customHeight="1">
      <c r="G26" s="260"/>
      <c r="H26" s="260"/>
    </row>
    <row r="27" spans="1:11" ht="16.5" customHeight="1">
      <c r="J27" s="260"/>
      <c r="K27" s="260"/>
    </row>
    <row r="28" spans="1:11" ht="16.5" customHeight="1">
      <c r="F28" s="262"/>
      <c r="J28" s="260"/>
      <c r="K28" s="260"/>
    </row>
    <row r="29" spans="1:11" ht="16.5" customHeight="1">
      <c r="F29" s="262"/>
      <c r="J29" s="260"/>
      <c r="K29" s="260"/>
    </row>
    <row r="30" spans="1:11" ht="16.5" customHeight="1">
      <c r="F30" s="263"/>
      <c r="J30" s="260"/>
      <c r="K30" s="260"/>
    </row>
    <row r="31" spans="1:11" ht="16.5" customHeight="1">
      <c r="F31" s="263"/>
      <c r="J31" s="260"/>
      <c r="K31" s="260"/>
    </row>
    <row r="32" spans="1:11" ht="16.5" customHeight="1">
      <c r="F32" s="262"/>
      <c r="J32" s="260"/>
      <c r="K32" s="260"/>
    </row>
    <row r="33" spans="10:11" ht="16.5" customHeight="1">
      <c r="J33" s="260"/>
      <c r="K33" s="260"/>
    </row>
    <row r="34" spans="10:11" ht="16.5" customHeight="1">
      <c r="J34" s="260"/>
      <c r="K34" s="260"/>
    </row>
  </sheetData>
  <mergeCells count="25">
    <mergeCell ref="B16:C16"/>
    <mergeCell ref="B23:C23"/>
    <mergeCell ref="B24:C24"/>
    <mergeCell ref="B17:C17"/>
    <mergeCell ref="B18:C18"/>
    <mergeCell ref="B19:C19"/>
    <mergeCell ref="B20:C20"/>
    <mergeCell ref="B21:C21"/>
    <mergeCell ref="B22:C22"/>
    <mergeCell ref="B9:C9"/>
    <mergeCell ref="B10:C10"/>
    <mergeCell ref="B11:C11"/>
    <mergeCell ref="B12:C12"/>
    <mergeCell ref="B15:C15"/>
    <mergeCell ref="B14:C14"/>
    <mergeCell ref="B13:C13"/>
    <mergeCell ref="B8:C8"/>
    <mergeCell ref="B5:C5"/>
    <mergeCell ref="B6:C6"/>
    <mergeCell ref="A1:K1"/>
    <mergeCell ref="A3:A4"/>
    <mergeCell ref="B3:C4"/>
    <mergeCell ref="D3:D4"/>
    <mergeCell ref="K3:K4"/>
    <mergeCell ref="B7:C7"/>
  </mergeCells>
  <phoneticPr fontId="15" type="noConversion"/>
  <pageMargins left="0.98425196850393704" right="0.39370078740157483" top="0.98425196850393704" bottom="0.98425196850393704" header="0.51181102362204722" footer="0.51181102362204722"/>
  <pageSetup paperSize="9" scale="53" fitToHeight="4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K21"/>
  <sheetViews>
    <sheetView showGridLines="0" topLeftCell="A13" zoomScaleNormal="100" zoomScaleSheetLayoutView="100" workbookViewId="0">
      <selection activeCell="F3" sqref="F3"/>
    </sheetView>
  </sheetViews>
  <sheetFormatPr defaultRowHeight="12.75"/>
  <cols>
    <col min="1" max="1" width="3" customWidth="1"/>
    <col min="2" max="2" width="2.5703125" customWidth="1"/>
    <col min="12" max="12" width="2" customWidth="1"/>
  </cols>
  <sheetData>
    <row r="1" spans="2:11" ht="29.25">
      <c r="C1" s="191" t="s">
        <v>252</v>
      </c>
      <c r="D1" s="191"/>
      <c r="E1" s="191"/>
      <c r="F1" s="191"/>
      <c r="G1" s="191"/>
      <c r="H1" s="191"/>
      <c r="I1" s="191"/>
      <c r="J1" s="191"/>
      <c r="K1" s="191"/>
    </row>
    <row r="2" spans="2:11" ht="12" customHeight="1">
      <c r="B2" s="48"/>
      <c r="C2" s="48"/>
      <c r="D2" s="48"/>
      <c r="E2" s="48"/>
      <c r="F2" s="48"/>
      <c r="G2" s="48"/>
      <c r="H2" s="48"/>
      <c r="I2" s="48"/>
      <c r="J2" s="48"/>
      <c r="K2" s="48"/>
    </row>
    <row r="3" spans="2:11" ht="23.25">
      <c r="C3" s="32" t="s">
        <v>253</v>
      </c>
      <c r="D3" s="32"/>
      <c r="E3" s="32"/>
      <c r="F3" s="32"/>
      <c r="G3" s="32"/>
      <c r="H3" s="32"/>
      <c r="I3" s="32"/>
      <c r="J3" s="32"/>
      <c r="K3" s="32"/>
    </row>
    <row r="4" spans="2:11" ht="76.5" customHeight="1">
      <c r="C4" s="994" t="s">
        <v>505</v>
      </c>
      <c r="D4" s="994"/>
      <c r="E4" s="994"/>
      <c r="F4" s="994"/>
      <c r="G4" s="994"/>
      <c r="H4" s="994"/>
      <c r="I4" s="994"/>
      <c r="J4" s="994"/>
      <c r="K4" s="994"/>
    </row>
    <row r="5" spans="2:11" ht="13.5" customHeight="1" thickBot="1">
      <c r="C5" s="43"/>
      <c r="D5" s="43"/>
      <c r="E5" s="43"/>
      <c r="F5" s="43"/>
      <c r="G5" s="43"/>
      <c r="H5" s="43"/>
      <c r="I5" s="43"/>
      <c r="J5" s="43"/>
      <c r="K5" s="43"/>
    </row>
    <row r="6" spans="2:11" ht="30.75" customHeight="1">
      <c r="C6" s="995" t="s">
        <v>254</v>
      </c>
      <c r="D6" s="996"/>
      <c r="E6" s="996"/>
      <c r="F6" s="996"/>
      <c r="G6" s="996"/>
      <c r="H6" s="996"/>
      <c r="I6" s="996"/>
      <c r="J6" s="996"/>
      <c r="K6" s="997"/>
    </row>
    <row r="7" spans="2:11" ht="30.75" customHeight="1">
      <c r="C7" s="998"/>
      <c r="D7" s="999"/>
      <c r="E7" s="999"/>
      <c r="F7" s="999"/>
      <c r="G7" s="999"/>
      <c r="H7" s="999"/>
      <c r="I7" s="999"/>
      <c r="J7" s="999"/>
      <c r="K7" s="1000"/>
    </row>
    <row r="8" spans="2:11" ht="30.75" customHeight="1">
      <c r="C8" s="998"/>
      <c r="D8" s="999"/>
      <c r="E8" s="999"/>
      <c r="F8" s="999"/>
      <c r="G8" s="999"/>
      <c r="H8" s="999"/>
      <c r="I8" s="999"/>
      <c r="J8" s="999"/>
      <c r="K8" s="1000"/>
    </row>
    <row r="9" spans="2:11" ht="34.5" customHeight="1">
      <c r="C9" s="998"/>
      <c r="D9" s="999"/>
      <c r="E9" s="999"/>
      <c r="F9" s="999"/>
      <c r="G9" s="999"/>
      <c r="H9" s="999"/>
      <c r="I9" s="999"/>
      <c r="J9" s="999"/>
      <c r="K9" s="1000"/>
    </row>
    <row r="10" spans="2:11" ht="35.25" customHeight="1">
      <c r="C10" s="998"/>
      <c r="D10" s="999"/>
      <c r="E10" s="999"/>
      <c r="F10" s="999"/>
      <c r="G10" s="999"/>
      <c r="H10" s="999"/>
      <c r="I10" s="999"/>
      <c r="J10" s="999"/>
      <c r="K10" s="1000"/>
    </row>
    <row r="11" spans="2:11" ht="35.25" customHeight="1">
      <c r="C11" s="998"/>
      <c r="D11" s="999"/>
      <c r="E11" s="999"/>
      <c r="F11" s="999"/>
      <c r="G11" s="999"/>
      <c r="H11" s="999"/>
      <c r="I11" s="999"/>
      <c r="J11" s="999"/>
      <c r="K11" s="1000"/>
    </row>
    <row r="12" spans="2:11" ht="35.25" customHeight="1">
      <c r="C12" s="998"/>
      <c r="D12" s="999"/>
      <c r="E12" s="999"/>
      <c r="F12" s="999"/>
      <c r="G12" s="999"/>
      <c r="H12" s="999"/>
      <c r="I12" s="999"/>
      <c r="J12" s="999"/>
      <c r="K12" s="1000"/>
    </row>
    <row r="13" spans="2:11" ht="35.25" customHeight="1">
      <c r="C13" s="998"/>
      <c r="D13" s="999"/>
      <c r="E13" s="999"/>
      <c r="F13" s="999"/>
      <c r="G13" s="999"/>
      <c r="H13" s="999"/>
      <c r="I13" s="999"/>
      <c r="J13" s="999"/>
      <c r="K13" s="1000"/>
    </row>
    <row r="14" spans="2:11" ht="30" customHeight="1">
      <c r="C14" s="998"/>
      <c r="D14" s="999"/>
      <c r="E14" s="999"/>
      <c r="F14" s="999"/>
      <c r="G14" s="999"/>
      <c r="H14" s="999"/>
      <c r="I14" s="999"/>
      <c r="J14" s="999"/>
      <c r="K14" s="1000"/>
    </row>
    <row r="15" spans="2:11" ht="29.25" customHeight="1">
      <c r="C15" s="998"/>
      <c r="D15" s="999"/>
      <c r="E15" s="999"/>
      <c r="F15" s="999"/>
      <c r="G15" s="999"/>
      <c r="H15" s="999"/>
      <c r="I15" s="999"/>
      <c r="J15" s="999"/>
      <c r="K15" s="1000"/>
    </row>
    <row r="16" spans="2:11" ht="30" customHeight="1">
      <c r="C16" s="998"/>
      <c r="D16" s="999"/>
      <c r="E16" s="999"/>
      <c r="F16" s="999"/>
      <c r="G16" s="999"/>
      <c r="H16" s="999"/>
      <c r="I16" s="999"/>
      <c r="J16" s="999"/>
      <c r="K16" s="1000"/>
    </row>
    <row r="17" spans="1:11" ht="23.25" customHeight="1" thickBot="1">
      <c r="C17" s="1001"/>
      <c r="D17" s="1002"/>
      <c r="E17" s="1002"/>
      <c r="F17" s="1002"/>
      <c r="G17" s="1002"/>
      <c r="H17" s="1002"/>
      <c r="I17" s="1002"/>
      <c r="J17" s="1002"/>
      <c r="K17" s="1003"/>
    </row>
    <row r="18" spans="1:11" ht="10.5" customHeight="1">
      <c r="C18" s="177"/>
      <c r="D18" s="177"/>
      <c r="E18" s="177"/>
      <c r="F18" s="177"/>
      <c r="G18" s="177"/>
      <c r="H18" s="177"/>
      <c r="I18" s="177"/>
      <c r="J18" s="177"/>
      <c r="K18" s="177"/>
    </row>
    <row r="19" spans="1:11" ht="24">
      <c r="C19" s="993" t="s">
        <v>586</v>
      </c>
      <c r="D19" s="993"/>
      <c r="E19" s="993"/>
      <c r="F19" s="993"/>
      <c r="G19" s="993"/>
      <c r="H19" s="993"/>
      <c r="I19" s="993"/>
      <c r="J19" s="993"/>
      <c r="K19" s="993"/>
    </row>
    <row r="20" spans="1:11" s="307" customFormat="1" ht="24">
      <c r="A20" s="308" t="s">
        <v>331</v>
      </c>
      <c r="B20" s="306"/>
      <c r="C20" s="306"/>
      <c r="D20" s="306"/>
      <c r="E20" s="306"/>
      <c r="F20" s="306"/>
      <c r="G20" s="306"/>
    </row>
    <row r="21" spans="1:11" s="307" customFormat="1" ht="24">
      <c r="A21" s="306"/>
      <c r="B21" s="309" t="s">
        <v>610</v>
      </c>
      <c r="C21" s="306"/>
      <c r="D21" s="306"/>
      <c r="E21" s="306"/>
      <c r="F21" s="306"/>
      <c r="G21" s="306"/>
    </row>
  </sheetData>
  <mergeCells count="3">
    <mergeCell ref="C19:K19"/>
    <mergeCell ref="C4:K4"/>
    <mergeCell ref="C6:K17"/>
  </mergeCells>
  <phoneticPr fontId="15" type="noConversion"/>
  <printOptions horizontalCentered="1"/>
  <pageMargins left="0.86614173228346458" right="0.39370078740157483" top="0.74803149606299213" bottom="0.82677165354330717" header="0.51181102362204722" footer="0.51181102362204722"/>
  <pageSetup paperSize="9" orientation="portrait" verticalDpi="300" r:id="rId1"/>
  <headerFooter alignWithMargins="0">
    <oddFooter>&amp;C&amp;"CordiaUPC,Regular"&amp;14 8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 tint="-0.249977111117893"/>
  </sheetPr>
  <dimension ref="A1:P46"/>
  <sheetViews>
    <sheetView showGridLines="0" topLeftCell="A37" zoomScaleNormal="100" zoomScaleSheetLayoutView="85" workbookViewId="0">
      <selection activeCell="P12" sqref="P12"/>
    </sheetView>
  </sheetViews>
  <sheetFormatPr defaultRowHeight="15"/>
  <cols>
    <col min="1" max="1" width="4.140625" style="51" customWidth="1"/>
    <col min="2" max="2" width="9.140625" style="51"/>
    <col min="3" max="3" width="9.140625" style="51" customWidth="1"/>
    <col min="4" max="4" width="8.5703125" style="51" customWidth="1"/>
    <col min="5" max="5" width="6.85546875" style="51" customWidth="1"/>
    <col min="6" max="6" width="5.42578125" style="51" customWidth="1"/>
    <col min="7" max="7" width="5.7109375" style="51" customWidth="1"/>
    <col min="8" max="8" width="5.42578125" style="51" customWidth="1"/>
    <col min="9" max="9" width="9.140625" style="51"/>
    <col min="10" max="10" width="8.5703125" style="51" customWidth="1"/>
    <col min="11" max="11" width="6.85546875" style="51" customWidth="1"/>
    <col min="12" max="12" width="6.140625" style="51" customWidth="1"/>
    <col min="13" max="13" width="6.7109375" style="51" customWidth="1"/>
    <col min="14" max="14" width="5.85546875" style="51" customWidth="1"/>
    <col min="15" max="15" width="2.42578125" style="51" customWidth="1"/>
    <col min="16" max="16384" width="9.140625" style="51"/>
  </cols>
  <sheetData>
    <row r="1" spans="2:16" ht="23.25">
      <c r="B1" s="1004" t="s">
        <v>255</v>
      </c>
      <c r="C1" s="1004"/>
      <c r="D1" s="1004"/>
      <c r="E1" s="1004"/>
      <c r="F1" s="1004"/>
      <c r="G1" s="1004"/>
      <c r="H1" s="1004"/>
      <c r="I1" s="1004"/>
      <c r="J1" s="1004"/>
      <c r="K1" s="376"/>
      <c r="L1" s="376"/>
      <c r="M1" s="376"/>
      <c r="N1" s="376"/>
    </row>
    <row r="2" spans="2:16" ht="6" customHeight="1">
      <c r="B2" s="376"/>
      <c r="C2" s="376"/>
      <c r="D2" s="376"/>
      <c r="E2" s="376"/>
      <c r="F2" s="376"/>
      <c r="G2" s="376"/>
      <c r="H2" s="376"/>
      <c r="I2" s="376"/>
      <c r="J2" s="376"/>
      <c r="K2" s="376"/>
      <c r="L2" s="376"/>
      <c r="M2" s="376"/>
      <c r="N2" s="376"/>
    </row>
    <row r="3" spans="2:16" ht="24" customHeight="1">
      <c r="B3" s="994" t="s">
        <v>506</v>
      </c>
      <c r="C3" s="994"/>
      <c r="D3" s="994"/>
      <c r="E3" s="994"/>
      <c r="F3" s="994"/>
      <c r="G3" s="994"/>
      <c r="H3" s="994"/>
      <c r="I3" s="994"/>
      <c r="J3" s="994"/>
      <c r="K3" s="994"/>
      <c r="L3" s="994"/>
      <c r="M3" s="994"/>
      <c r="N3" s="994"/>
    </row>
    <row r="4" spans="2:16" ht="23.25" customHeight="1">
      <c r="B4" s="994"/>
      <c r="C4" s="994"/>
      <c r="D4" s="994"/>
      <c r="E4" s="994"/>
      <c r="F4" s="994"/>
      <c r="G4" s="994"/>
      <c r="H4" s="994"/>
      <c r="I4" s="994"/>
      <c r="J4" s="994"/>
      <c r="K4" s="994"/>
      <c r="L4" s="994"/>
      <c r="M4" s="994"/>
      <c r="N4" s="994"/>
    </row>
    <row r="5" spans="2:16" ht="3" customHeight="1">
      <c r="B5" s="43"/>
      <c r="C5" s="43"/>
      <c r="D5" s="43"/>
      <c r="E5" s="43"/>
      <c r="F5" s="43"/>
      <c r="G5" s="43"/>
      <c r="H5" s="43"/>
      <c r="I5" s="43"/>
      <c r="J5" s="43"/>
      <c r="K5" s="4"/>
      <c r="L5" s="4"/>
      <c r="M5" s="4"/>
      <c r="N5" s="4"/>
    </row>
    <row r="6" spans="2:16" s="405" customFormat="1" ht="24">
      <c r="B6" s="1005" t="s">
        <v>588</v>
      </c>
      <c r="C6" s="1005"/>
      <c r="D6" s="1005"/>
      <c r="E6" s="1005"/>
      <c r="F6" s="1005"/>
      <c r="G6" s="1005"/>
      <c r="H6" s="1005"/>
      <c r="I6" s="1005"/>
      <c r="J6" s="1005"/>
      <c r="K6" s="406"/>
      <c r="L6" s="406"/>
      <c r="M6" s="406"/>
      <c r="N6" s="406"/>
    </row>
    <row r="7" spans="2:16" ht="6" customHeight="1">
      <c r="B7" s="9"/>
      <c r="C7" s="9"/>
      <c r="D7" s="9"/>
      <c r="E7" s="9"/>
      <c r="F7" s="9"/>
      <c r="G7" s="9"/>
      <c r="H7" s="9"/>
      <c r="I7" s="9"/>
      <c r="J7" s="9"/>
      <c r="K7" s="6"/>
      <c r="L7" s="6"/>
      <c r="M7" s="6"/>
      <c r="N7" s="6"/>
    </row>
    <row r="8" spans="2:16" ht="21.75">
      <c r="B8" s="8" t="s">
        <v>195</v>
      </c>
      <c r="C8" s="20"/>
      <c r="D8" s="9" t="s">
        <v>256</v>
      </c>
      <c r="E8" s="9"/>
      <c r="F8" s="9"/>
      <c r="G8" s="9"/>
      <c r="H8" s="9"/>
      <c r="I8" s="251"/>
      <c r="J8" s="251" t="s">
        <v>257</v>
      </c>
      <c r="K8" s="251"/>
      <c r="L8" s="251"/>
      <c r="M8" s="251"/>
      <c r="N8" s="56"/>
    </row>
    <row r="9" spans="2:16" s="20" customFormat="1" ht="21.75">
      <c r="B9" s="8"/>
      <c r="D9" s="9" t="s">
        <v>664</v>
      </c>
      <c r="E9" s="9"/>
      <c r="F9" s="393"/>
      <c r="G9" s="9" t="s">
        <v>663</v>
      </c>
      <c r="H9" s="9"/>
      <c r="I9" s="251"/>
      <c r="J9" s="9" t="s">
        <v>664</v>
      </c>
      <c r="K9" s="251"/>
      <c r="L9" s="393"/>
      <c r="M9" s="9" t="s">
        <v>663</v>
      </c>
      <c r="N9" s="251"/>
    </row>
    <row r="10" spans="2:16" ht="21.75">
      <c r="B10" s="20"/>
      <c r="C10" s="20"/>
      <c r="D10" s="9" t="s">
        <v>259</v>
      </c>
      <c r="E10" s="9"/>
      <c r="F10" s="9"/>
      <c r="G10" s="9"/>
      <c r="H10" s="9"/>
      <c r="I10" s="251"/>
      <c r="J10" s="251" t="s">
        <v>441</v>
      </c>
      <c r="K10" s="251"/>
      <c r="L10" s="251"/>
      <c r="M10" s="251"/>
      <c r="N10" s="56"/>
      <c r="P10" s="10"/>
    </row>
    <row r="11" spans="2:16" ht="21.75">
      <c r="B11" s="20"/>
      <c r="C11" s="20"/>
      <c r="D11" s="9" t="s">
        <v>666</v>
      </c>
      <c r="E11" s="9"/>
      <c r="F11" s="393"/>
      <c r="G11" s="9" t="s">
        <v>665</v>
      </c>
      <c r="H11" s="9"/>
      <c r="I11" s="251"/>
      <c r="J11" s="9" t="s">
        <v>667</v>
      </c>
      <c r="K11" s="402"/>
      <c r="L11" s="251" t="s">
        <v>668</v>
      </c>
      <c r="M11" s="251"/>
      <c r="N11" s="403"/>
      <c r="P11" s="10"/>
    </row>
    <row r="12" spans="2:16" ht="21.75">
      <c r="B12" s="8" t="s">
        <v>258</v>
      </c>
      <c r="C12" s="20"/>
      <c r="D12" s="251" t="s">
        <v>63</v>
      </c>
      <c r="E12" s="251"/>
      <c r="F12" s="251"/>
      <c r="G12" s="251"/>
      <c r="H12" s="251"/>
      <c r="I12" s="251"/>
      <c r="J12" s="251" t="s">
        <v>569</v>
      </c>
      <c r="K12" s="251"/>
      <c r="L12" s="251"/>
      <c r="M12" s="251"/>
      <c r="N12" s="56"/>
      <c r="P12" s="10"/>
    </row>
    <row r="13" spans="2:16" ht="21.75">
      <c r="B13" s="8"/>
      <c r="C13" s="20"/>
      <c r="D13" s="9" t="s">
        <v>669</v>
      </c>
      <c r="E13" s="9"/>
      <c r="F13" s="393"/>
      <c r="G13" s="9" t="s">
        <v>662</v>
      </c>
      <c r="H13" s="251"/>
      <c r="I13" s="251"/>
      <c r="J13" s="9" t="s">
        <v>667</v>
      </c>
      <c r="K13" s="393"/>
      <c r="L13" s="9" t="s">
        <v>670</v>
      </c>
      <c r="M13" s="251"/>
      <c r="N13" s="56"/>
      <c r="P13" s="10"/>
    </row>
    <row r="14" spans="2:16" ht="21.75">
      <c r="B14" s="8"/>
      <c r="C14" s="20"/>
      <c r="D14" s="9" t="s">
        <v>671</v>
      </c>
      <c r="E14" s="9"/>
      <c r="F14" s="402"/>
      <c r="G14" s="402"/>
      <c r="H14" s="402"/>
      <c r="I14" s="251"/>
      <c r="J14" s="9"/>
      <c r="K14" s="251"/>
      <c r="L14" s="251"/>
      <c r="M14" s="251"/>
      <c r="N14" s="56"/>
      <c r="P14" s="10"/>
    </row>
    <row r="15" spans="2:16" ht="21.75">
      <c r="B15" s="8" t="s">
        <v>258</v>
      </c>
      <c r="C15" s="20"/>
      <c r="D15" s="251" t="s">
        <v>661</v>
      </c>
      <c r="E15" s="251"/>
      <c r="F15" s="404"/>
      <c r="G15" s="404"/>
      <c r="H15" s="404"/>
      <c r="I15" s="251"/>
      <c r="J15" s="251"/>
      <c r="K15" s="251"/>
      <c r="L15" s="251"/>
      <c r="M15" s="251"/>
      <c r="N15" s="56"/>
      <c r="P15" s="10"/>
    </row>
    <row r="16" spans="2:16" ht="17.25" customHeight="1">
      <c r="C16" s="544"/>
      <c r="D16" s="544"/>
      <c r="E16" s="544"/>
      <c r="F16" s="544"/>
      <c r="G16" s="544"/>
      <c r="H16" s="544"/>
      <c r="I16" s="544"/>
      <c r="J16" s="544"/>
      <c r="K16" s="6"/>
      <c r="L16" s="6"/>
      <c r="M16" s="6"/>
      <c r="N16" s="6"/>
    </row>
    <row r="17" spans="2:14" s="545" customFormat="1" ht="9.75">
      <c r="C17" s="546"/>
      <c r="D17" s="546"/>
      <c r="E17" s="546"/>
      <c r="F17" s="546"/>
      <c r="G17" s="546"/>
      <c r="H17" s="546"/>
      <c r="I17" s="546"/>
      <c r="J17" s="546"/>
      <c r="K17" s="547"/>
      <c r="L17" s="547"/>
      <c r="M17" s="547"/>
      <c r="N17" s="547"/>
    </row>
    <row r="18" spans="2:14" s="314" customFormat="1" ht="21.75">
      <c r="B18" s="315" t="s">
        <v>589</v>
      </c>
      <c r="C18" s="315"/>
      <c r="D18" s="315"/>
      <c r="E18" s="315"/>
      <c r="F18" s="315"/>
      <c r="G18" s="315"/>
      <c r="H18" s="315"/>
      <c r="I18" s="315"/>
      <c r="J18" s="315"/>
      <c r="K18" s="315"/>
      <c r="L18" s="315"/>
      <c r="M18" s="315"/>
      <c r="N18" s="315"/>
    </row>
    <row r="19" spans="2:14" ht="5.25" customHeight="1" thickBot="1">
      <c r="C19" s="8"/>
      <c r="D19" s="20"/>
      <c r="E19" s="20"/>
      <c r="F19" s="20"/>
      <c r="G19" s="20"/>
      <c r="H19" s="20"/>
      <c r="I19" s="20"/>
      <c r="J19" s="20"/>
    </row>
    <row r="20" spans="2:14" s="54" customFormat="1" ht="24">
      <c r="B20" s="1007" t="s">
        <v>557</v>
      </c>
      <c r="C20" s="1008"/>
      <c r="D20" s="1008"/>
      <c r="E20" s="1008"/>
      <c r="F20" s="1008"/>
      <c r="G20" s="1008"/>
      <c r="H20" s="1008"/>
      <c r="I20" s="1008"/>
      <c r="J20" s="1008"/>
      <c r="K20" s="1008"/>
      <c r="L20" s="1008"/>
      <c r="M20" s="1008"/>
      <c r="N20" s="1009"/>
    </row>
    <row r="21" spans="2:14" s="54" customFormat="1" ht="24">
      <c r="B21" s="1010"/>
      <c r="C21" s="1011"/>
      <c r="D21" s="1011"/>
      <c r="E21" s="1011"/>
      <c r="F21" s="1011"/>
      <c r="G21" s="1011"/>
      <c r="H21" s="1011"/>
      <c r="I21" s="1011"/>
      <c r="J21" s="1011"/>
      <c r="K21" s="1011"/>
      <c r="L21" s="1011"/>
      <c r="M21" s="1011"/>
      <c r="N21" s="1012"/>
    </row>
    <row r="22" spans="2:14" s="54" customFormat="1" ht="24">
      <c r="B22" s="1010"/>
      <c r="C22" s="1011"/>
      <c r="D22" s="1011"/>
      <c r="E22" s="1011"/>
      <c r="F22" s="1011"/>
      <c r="G22" s="1011"/>
      <c r="H22" s="1011"/>
      <c r="I22" s="1011"/>
      <c r="J22" s="1011"/>
      <c r="K22" s="1011"/>
      <c r="L22" s="1011"/>
      <c r="M22" s="1011"/>
      <c r="N22" s="1012"/>
    </row>
    <row r="23" spans="2:14" s="54" customFormat="1" ht="24">
      <c r="B23" s="1010"/>
      <c r="C23" s="1011"/>
      <c r="D23" s="1011"/>
      <c r="E23" s="1011"/>
      <c r="F23" s="1011"/>
      <c r="G23" s="1011"/>
      <c r="H23" s="1011"/>
      <c r="I23" s="1011"/>
      <c r="J23" s="1011"/>
      <c r="K23" s="1011"/>
      <c r="L23" s="1011"/>
      <c r="M23" s="1011"/>
      <c r="N23" s="1012"/>
    </row>
    <row r="24" spans="2:14" s="54" customFormat="1" ht="24">
      <c r="B24" s="1010"/>
      <c r="C24" s="1011"/>
      <c r="D24" s="1011"/>
      <c r="E24" s="1011"/>
      <c r="F24" s="1011"/>
      <c r="G24" s="1011"/>
      <c r="H24" s="1011"/>
      <c r="I24" s="1011"/>
      <c r="J24" s="1011"/>
      <c r="K24" s="1011"/>
      <c r="L24" s="1011"/>
      <c r="M24" s="1011"/>
      <c r="N24" s="1012"/>
    </row>
    <row r="25" spans="2:14" s="54" customFormat="1" ht="24">
      <c r="B25" s="1010"/>
      <c r="C25" s="1011"/>
      <c r="D25" s="1011"/>
      <c r="E25" s="1011"/>
      <c r="F25" s="1011"/>
      <c r="G25" s="1011"/>
      <c r="H25" s="1011"/>
      <c r="I25" s="1011"/>
      <c r="J25" s="1011"/>
      <c r="K25" s="1011"/>
      <c r="L25" s="1011"/>
      <c r="M25" s="1011"/>
      <c r="N25" s="1012"/>
    </row>
    <row r="26" spans="2:14" s="54" customFormat="1" ht="24">
      <c r="B26" s="1010"/>
      <c r="C26" s="1011"/>
      <c r="D26" s="1011"/>
      <c r="E26" s="1011"/>
      <c r="F26" s="1011"/>
      <c r="G26" s="1011"/>
      <c r="H26" s="1011"/>
      <c r="I26" s="1011"/>
      <c r="J26" s="1011"/>
      <c r="K26" s="1011"/>
      <c r="L26" s="1011"/>
      <c r="M26" s="1011"/>
      <c r="N26" s="1012"/>
    </row>
    <row r="27" spans="2:14" s="54" customFormat="1" ht="24">
      <c r="B27" s="1010"/>
      <c r="C27" s="1011"/>
      <c r="D27" s="1011"/>
      <c r="E27" s="1011"/>
      <c r="F27" s="1011"/>
      <c r="G27" s="1011"/>
      <c r="H27" s="1011"/>
      <c r="I27" s="1011"/>
      <c r="J27" s="1011"/>
      <c r="K27" s="1011"/>
      <c r="L27" s="1011"/>
      <c r="M27" s="1011"/>
      <c r="N27" s="1012"/>
    </row>
    <row r="28" spans="2:14" s="54" customFormat="1" ht="24">
      <c r="B28" s="1010"/>
      <c r="C28" s="1011"/>
      <c r="D28" s="1011"/>
      <c r="E28" s="1011"/>
      <c r="F28" s="1011"/>
      <c r="G28" s="1011"/>
      <c r="H28" s="1011"/>
      <c r="I28" s="1011"/>
      <c r="J28" s="1011"/>
      <c r="K28" s="1011"/>
      <c r="L28" s="1011"/>
      <c r="M28" s="1011"/>
      <c r="N28" s="1012"/>
    </row>
    <row r="29" spans="2:14" s="54" customFormat="1" ht="24.75" thickBot="1">
      <c r="B29" s="1013"/>
      <c r="C29" s="1014"/>
      <c r="D29" s="1014"/>
      <c r="E29" s="1014"/>
      <c r="F29" s="1014"/>
      <c r="G29" s="1014"/>
      <c r="H29" s="1014"/>
      <c r="I29" s="1014"/>
      <c r="J29" s="1014"/>
      <c r="K29" s="1014"/>
      <c r="L29" s="1014"/>
      <c r="M29" s="1014"/>
      <c r="N29" s="1015"/>
    </row>
    <row r="30" spans="2:14" ht="24">
      <c r="B30" s="1016" t="s">
        <v>739</v>
      </c>
      <c r="C30" s="1016"/>
      <c r="D30" s="1016"/>
      <c r="E30" s="1016"/>
      <c r="F30" s="1016"/>
      <c r="G30" s="1016"/>
      <c r="H30" s="1016"/>
      <c r="I30" s="1016"/>
      <c r="J30" s="1016"/>
      <c r="K30" s="1016"/>
      <c r="L30" s="1016"/>
      <c r="M30" s="1016"/>
      <c r="N30" s="1016"/>
    </row>
    <row r="31" spans="2:14" ht="9" customHeight="1">
      <c r="B31" s="4"/>
      <c r="C31" s="4"/>
      <c r="D31" s="4"/>
      <c r="E31" s="4"/>
      <c r="F31" s="4"/>
      <c r="G31" s="4"/>
      <c r="H31" s="4"/>
      <c r="I31" s="4"/>
      <c r="J31" s="4"/>
      <c r="K31" s="5"/>
      <c r="L31" s="5"/>
    </row>
    <row r="32" spans="2:14" ht="5.25" customHeight="1" thickBot="1">
      <c r="C32" s="8"/>
      <c r="D32" s="20"/>
      <c r="E32" s="20"/>
      <c r="F32" s="20"/>
      <c r="G32" s="20"/>
      <c r="H32" s="20"/>
      <c r="I32" s="20"/>
      <c r="J32" s="20"/>
    </row>
    <row r="33" spans="1:14" s="54" customFormat="1" ht="24">
      <c r="B33" s="1007" t="s">
        <v>558</v>
      </c>
      <c r="C33" s="1008"/>
      <c r="D33" s="1008"/>
      <c r="E33" s="1008"/>
      <c r="F33" s="1008"/>
      <c r="G33" s="1008"/>
      <c r="H33" s="1008"/>
      <c r="I33" s="1008"/>
      <c r="J33" s="1008"/>
      <c r="K33" s="1008"/>
      <c r="L33" s="1008"/>
      <c r="M33" s="1008"/>
      <c r="N33" s="1009"/>
    </row>
    <row r="34" spans="1:14" s="54" customFormat="1" ht="24">
      <c r="B34" s="1010"/>
      <c r="C34" s="1011"/>
      <c r="D34" s="1011"/>
      <c r="E34" s="1011"/>
      <c r="F34" s="1011"/>
      <c r="G34" s="1011"/>
      <c r="H34" s="1011"/>
      <c r="I34" s="1011"/>
      <c r="J34" s="1011"/>
      <c r="K34" s="1011"/>
      <c r="L34" s="1011"/>
      <c r="M34" s="1011"/>
      <c r="N34" s="1012"/>
    </row>
    <row r="35" spans="1:14" s="54" customFormat="1" ht="24">
      <c r="B35" s="1010"/>
      <c r="C35" s="1011"/>
      <c r="D35" s="1011"/>
      <c r="E35" s="1011"/>
      <c r="F35" s="1011"/>
      <c r="G35" s="1011"/>
      <c r="H35" s="1011"/>
      <c r="I35" s="1011"/>
      <c r="J35" s="1011"/>
      <c r="K35" s="1011"/>
      <c r="L35" s="1011"/>
      <c r="M35" s="1011"/>
      <c r="N35" s="1012"/>
    </row>
    <row r="36" spans="1:14" s="54" customFormat="1" ht="24">
      <c r="B36" s="1010"/>
      <c r="C36" s="1011"/>
      <c r="D36" s="1011"/>
      <c r="E36" s="1011"/>
      <c r="F36" s="1011"/>
      <c r="G36" s="1011"/>
      <c r="H36" s="1011"/>
      <c r="I36" s="1011"/>
      <c r="J36" s="1011"/>
      <c r="K36" s="1011"/>
      <c r="L36" s="1011"/>
      <c r="M36" s="1011"/>
      <c r="N36" s="1012"/>
    </row>
    <row r="37" spans="1:14" s="54" customFormat="1" ht="24">
      <c r="B37" s="1010"/>
      <c r="C37" s="1011"/>
      <c r="D37" s="1011"/>
      <c r="E37" s="1011"/>
      <c r="F37" s="1011"/>
      <c r="G37" s="1011"/>
      <c r="H37" s="1011"/>
      <c r="I37" s="1011"/>
      <c r="J37" s="1011"/>
      <c r="K37" s="1011"/>
      <c r="L37" s="1011"/>
      <c r="M37" s="1011"/>
      <c r="N37" s="1012"/>
    </row>
    <row r="38" spans="1:14" s="54" customFormat="1" ht="24">
      <c r="B38" s="1010"/>
      <c r="C38" s="1011"/>
      <c r="D38" s="1011"/>
      <c r="E38" s="1011"/>
      <c r="F38" s="1011"/>
      <c r="G38" s="1011"/>
      <c r="H38" s="1011"/>
      <c r="I38" s="1011"/>
      <c r="J38" s="1011"/>
      <c r="K38" s="1011"/>
      <c r="L38" s="1011"/>
      <c r="M38" s="1011"/>
      <c r="N38" s="1012"/>
    </row>
    <row r="39" spans="1:14" s="54" customFormat="1" ht="24">
      <c r="B39" s="1010"/>
      <c r="C39" s="1011"/>
      <c r="D39" s="1011"/>
      <c r="E39" s="1011"/>
      <c r="F39" s="1011"/>
      <c r="G39" s="1011"/>
      <c r="H39" s="1011"/>
      <c r="I39" s="1011"/>
      <c r="J39" s="1011"/>
      <c r="K39" s="1011"/>
      <c r="L39" s="1011"/>
      <c r="M39" s="1011"/>
      <c r="N39" s="1012"/>
    </row>
    <row r="40" spans="1:14" s="54" customFormat="1" ht="24">
      <c r="B40" s="1010"/>
      <c r="C40" s="1011"/>
      <c r="D40" s="1011"/>
      <c r="E40" s="1011"/>
      <c r="F40" s="1011"/>
      <c r="G40" s="1011"/>
      <c r="H40" s="1011"/>
      <c r="I40" s="1011"/>
      <c r="J40" s="1011"/>
      <c r="K40" s="1011"/>
      <c r="L40" s="1011"/>
      <c r="M40" s="1011"/>
      <c r="N40" s="1012"/>
    </row>
    <row r="41" spans="1:14" s="54" customFormat="1" ht="24">
      <c r="B41" s="1010"/>
      <c r="C41" s="1011"/>
      <c r="D41" s="1011"/>
      <c r="E41" s="1011"/>
      <c r="F41" s="1011"/>
      <c r="G41" s="1011"/>
      <c r="H41" s="1011"/>
      <c r="I41" s="1011"/>
      <c r="J41" s="1011"/>
      <c r="K41" s="1011"/>
      <c r="L41" s="1011"/>
      <c r="M41" s="1011"/>
      <c r="N41" s="1012"/>
    </row>
    <row r="42" spans="1:14" s="54" customFormat="1" ht="24.75" thickBot="1">
      <c r="B42" s="1013"/>
      <c r="C42" s="1014"/>
      <c r="D42" s="1014"/>
      <c r="E42" s="1014"/>
      <c r="F42" s="1014"/>
      <c r="G42" s="1014"/>
      <c r="H42" s="1014"/>
      <c r="I42" s="1014"/>
      <c r="J42" s="1014"/>
      <c r="K42" s="1014"/>
      <c r="L42" s="1014"/>
      <c r="M42" s="1014"/>
      <c r="N42" s="1015"/>
    </row>
    <row r="43" spans="1:14" ht="24">
      <c r="B43" s="1016" t="s">
        <v>740</v>
      </c>
      <c r="C43" s="1016"/>
      <c r="D43" s="1016"/>
      <c r="E43" s="1016"/>
      <c r="F43" s="1016"/>
      <c r="G43" s="1016"/>
      <c r="H43" s="1016"/>
      <c r="I43" s="1016"/>
      <c r="J43" s="1016"/>
      <c r="K43" s="1016"/>
      <c r="L43" s="1016"/>
      <c r="M43" s="1016"/>
      <c r="N43" s="1016"/>
    </row>
    <row r="44" spans="1:14" ht="6.75" customHeight="1">
      <c r="B44" s="4"/>
      <c r="C44" s="4"/>
      <c r="D44" s="4"/>
      <c r="E44" s="4"/>
      <c r="F44" s="4"/>
      <c r="G44" s="4"/>
      <c r="H44" s="4"/>
      <c r="I44" s="4"/>
      <c r="J44" s="4"/>
      <c r="K44" s="5"/>
    </row>
    <row r="45" spans="1:14" s="405" customFormat="1" ht="24">
      <c r="B45" s="950" t="s">
        <v>587</v>
      </c>
      <c r="C45" s="950"/>
      <c r="D45" s="950"/>
      <c r="E45" s="950"/>
      <c r="F45" s="950"/>
      <c r="G45" s="950"/>
      <c r="H45" s="950"/>
      <c r="I45" s="950"/>
      <c r="J45" s="950"/>
      <c r="K45" s="950"/>
      <c r="L45" s="950"/>
      <c r="M45" s="950"/>
      <c r="N45" s="950"/>
    </row>
    <row r="46" spans="1:14" ht="21.75">
      <c r="A46" s="20"/>
      <c r="B46" s="1006" t="s">
        <v>66</v>
      </c>
      <c r="C46" s="1006"/>
      <c r="D46" s="1006"/>
      <c r="E46" s="1006"/>
      <c r="F46" s="1006"/>
      <c r="G46" s="1006"/>
      <c r="H46" s="1006"/>
      <c r="I46" s="1006"/>
      <c r="J46" s="1006"/>
      <c r="K46" s="1006"/>
    </row>
  </sheetData>
  <mergeCells count="9">
    <mergeCell ref="B1:J1"/>
    <mergeCell ref="B6:J6"/>
    <mergeCell ref="B3:N4"/>
    <mergeCell ref="B45:N45"/>
    <mergeCell ref="B46:K46"/>
    <mergeCell ref="B20:N29"/>
    <mergeCell ref="B33:N42"/>
    <mergeCell ref="B43:N43"/>
    <mergeCell ref="B30:N30"/>
  </mergeCells>
  <phoneticPr fontId="15" type="noConversion"/>
  <pageMargins left="0.94488188976377963" right="0.39370078740157483" top="0.74803149606299213" bottom="0.55118110236220474" header="0.51181102362204722" footer="0.27559055118110237"/>
  <pageSetup paperSize="9" scale="80" orientation="portrait" r:id="rId1"/>
  <headerFooter alignWithMargins="0">
    <oddFooter>&amp;C&amp;"CordiaUPC,Regular"&amp;14 9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92" r:id="rId4" name="Check Box 24">
              <controlPr defaultSize="0" autoFill="0" autoLine="0" autoPict="0">
                <anchor moveWithCells="1">
                  <from>
                    <xdr:col>2</xdr:col>
                    <xdr:colOff>314325</xdr:colOff>
                    <xdr:row>7</xdr:row>
                    <xdr:rowOff>38100</xdr:rowOff>
                  </from>
                  <to>
                    <xdr:col>3</xdr:col>
                    <xdr:colOff>419100</xdr:colOff>
                    <xdr:row>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3" r:id="rId5" name="Check Box 25">
              <controlPr defaultSize="0" autoFill="0" autoLine="0" autoPict="0">
                <anchor moveWithCells="1">
                  <from>
                    <xdr:col>2</xdr:col>
                    <xdr:colOff>314325</xdr:colOff>
                    <xdr:row>9</xdr:row>
                    <xdr:rowOff>38100</xdr:rowOff>
                  </from>
                  <to>
                    <xdr:col>3</xdr:col>
                    <xdr:colOff>419100</xdr:colOff>
                    <xdr:row>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4" r:id="rId6" name="Check Box 26">
              <controlPr defaultSize="0" autoFill="0" autoLine="0" autoPict="0">
                <anchor moveWithCells="1">
                  <from>
                    <xdr:col>2</xdr:col>
                    <xdr:colOff>314325</xdr:colOff>
                    <xdr:row>11</xdr:row>
                    <xdr:rowOff>38100</xdr:rowOff>
                  </from>
                  <to>
                    <xdr:col>3</xdr:col>
                    <xdr:colOff>419100</xdr:colOff>
                    <xdr:row>11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5" r:id="rId7" name="Check Box 27">
              <controlPr defaultSize="0" autoFill="0" autoLine="0" autoPict="0">
                <anchor moveWithCells="1">
                  <from>
                    <xdr:col>8</xdr:col>
                    <xdr:colOff>314325</xdr:colOff>
                    <xdr:row>7</xdr:row>
                    <xdr:rowOff>38100</xdr:rowOff>
                  </from>
                  <to>
                    <xdr:col>9</xdr:col>
                    <xdr:colOff>419100</xdr:colOff>
                    <xdr:row>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6" r:id="rId8" name="Check Box 28">
              <controlPr defaultSize="0" autoFill="0" autoLine="0" autoPict="0">
                <anchor moveWithCells="1">
                  <from>
                    <xdr:col>8</xdr:col>
                    <xdr:colOff>314325</xdr:colOff>
                    <xdr:row>9</xdr:row>
                    <xdr:rowOff>38100</xdr:rowOff>
                  </from>
                  <to>
                    <xdr:col>9</xdr:col>
                    <xdr:colOff>419100</xdr:colOff>
                    <xdr:row>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7" r:id="rId9" name="Check Box 29">
              <controlPr defaultSize="0" autoFill="0" autoLine="0" autoPict="0">
                <anchor moveWithCells="1">
                  <from>
                    <xdr:col>8</xdr:col>
                    <xdr:colOff>314325</xdr:colOff>
                    <xdr:row>11</xdr:row>
                    <xdr:rowOff>38100</xdr:rowOff>
                  </from>
                  <to>
                    <xdr:col>9</xdr:col>
                    <xdr:colOff>419100</xdr:colOff>
                    <xdr:row>11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8" r:id="rId10" name="Check Box 30">
              <controlPr defaultSize="0" autoFill="0" autoLine="0" autoPict="0">
                <anchor moveWithCells="1">
                  <from>
                    <xdr:col>2</xdr:col>
                    <xdr:colOff>314325</xdr:colOff>
                    <xdr:row>14</xdr:row>
                    <xdr:rowOff>38100</xdr:rowOff>
                  </from>
                  <to>
                    <xdr:col>3</xdr:col>
                    <xdr:colOff>419100</xdr:colOff>
                    <xdr:row>14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9" r:id="rId11" name="Check Box 31">
              <controlPr defaultSize="0" autoFill="0" autoLine="0" autoPict="0">
                <anchor moveWithCells="1">
                  <from>
                    <xdr:col>2</xdr:col>
                    <xdr:colOff>314325</xdr:colOff>
                    <xdr:row>14</xdr:row>
                    <xdr:rowOff>38100</xdr:rowOff>
                  </from>
                  <to>
                    <xdr:col>3</xdr:col>
                    <xdr:colOff>419100</xdr:colOff>
                    <xdr:row>14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0" r:id="rId12" name="Check Box 32">
              <controlPr defaultSize="0" autoFill="0" autoLine="0" autoPict="0">
                <anchor moveWithCells="1">
                  <from>
                    <xdr:col>2</xdr:col>
                    <xdr:colOff>314325</xdr:colOff>
                    <xdr:row>11</xdr:row>
                    <xdr:rowOff>38100</xdr:rowOff>
                  </from>
                  <to>
                    <xdr:col>3</xdr:col>
                    <xdr:colOff>419100</xdr:colOff>
                    <xdr:row>11</xdr:row>
                    <xdr:rowOff>266700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B1:M11"/>
  <sheetViews>
    <sheetView showGridLines="0" topLeftCell="C4" zoomScaleNormal="100" zoomScaleSheetLayoutView="100" workbookViewId="0">
      <selection activeCell="H8" sqref="H8"/>
    </sheetView>
  </sheetViews>
  <sheetFormatPr defaultRowHeight="12.75"/>
  <cols>
    <col min="1" max="1" width="1.28515625" customWidth="1"/>
    <col min="2" max="2" width="4.5703125" customWidth="1"/>
    <col min="3" max="3" width="3.28515625" customWidth="1"/>
    <col min="4" max="4" width="3.7109375" customWidth="1"/>
    <col min="5" max="5" width="12" customWidth="1"/>
    <col min="6" max="6" width="13.7109375" customWidth="1"/>
    <col min="7" max="7" width="10.28515625" customWidth="1"/>
    <col min="8" max="8" width="11.7109375" customWidth="1"/>
    <col min="9" max="9" width="6.7109375" customWidth="1"/>
    <col min="10" max="10" width="9.28515625" customWidth="1"/>
    <col min="11" max="11" width="11.42578125" customWidth="1"/>
    <col min="12" max="12" width="5.42578125" customWidth="1"/>
    <col min="13" max="13" width="5.28515625" customWidth="1"/>
    <col min="14" max="14" width="1.85546875" customWidth="1"/>
  </cols>
  <sheetData>
    <row r="1" spans="2:13" ht="29.25">
      <c r="B1" s="21" t="s">
        <v>260</v>
      </c>
      <c r="C1" s="21"/>
    </row>
    <row r="2" spans="2:13" ht="13.5" customHeight="1">
      <c r="B2" s="21"/>
      <c r="C2" s="21"/>
    </row>
    <row r="3" spans="2:13" ht="25.5" customHeight="1">
      <c r="B3" s="3"/>
      <c r="C3" s="3"/>
      <c r="D3" s="33" t="s">
        <v>507</v>
      </c>
      <c r="E3" s="33"/>
      <c r="F3" s="33"/>
      <c r="G3" s="33"/>
      <c r="H3" s="33"/>
      <c r="I3" s="33"/>
      <c r="J3" s="33"/>
      <c r="K3" s="33"/>
      <c r="L3" s="33"/>
      <c r="M3" s="33"/>
    </row>
    <row r="4" spans="2:13" ht="6.75" customHeight="1">
      <c r="B4" s="3"/>
      <c r="C4" s="3"/>
      <c r="D4" s="33"/>
      <c r="E4" s="33"/>
      <c r="F4" s="33"/>
      <c r="G4" s="33"/>
      <c r="H4" s="33"/>
      <c r="I4" s="33"/>
      <c r="J4" s="33"/>
      <c r="K4" s="33"/>
      <c r="L4" s="33"/>
      <c r="M4" s="33"/>
    </row>
    <row r="5" spans="2:13" ht="24">
      <c r="E5" s="33" t="s">
        <v>261</v>
      </c>
      <c r="F5" s="33"/>
      <c r="G5" s="33"/>
      <c r="H5" s="33"/>
      <c r="I5" s="33"/>
      <c r="J5" s="33"/>
      <c r="K5" s="33"/>
      <c r="L5" s="33"/>
      <c r="M5" s="33"/>
    </row>
    <row r="6" spans="2:13" ht="24">
      <c r="E6" s="33" t="s">
        <v>273</v>
      </c>
      <c r="F6" s="33"/>
      <c r="G6" s="33"/>
      <c r="H6" s="33"/>
      <c r="I6" s="33"/>
      <c r="J6" s="33"/>
      <c r="K6" s="33"/>
      <c r="L6" s="33"/>
      <c r="M6" s="3"/>
    </row>
    <row r="7" spans="2:13" ht="24">
      <c r="E7" s="33" t="s">
        <v>262</v>
      </c>
      <c r="F7" s="33"/>
      <c r="G7" s="33"/>
      <c r="H7" s="33"/>
      <c r="I7" s="33"/>
      <c r="J7" s="33"/>
      <c r="K7" s="33"/>
      <c r="L7" s="33"/>
      <c r="M7" s="3"/>
    </row>
    <row r="8" spans="2:13" ht="27" customHeight="1">
      <c r="B8" s="3"/>
      <c r="C8" s="3"/>
      <c r="D8" s="33" t="s">
        <v>263</v>
      </c>
      <c r="E8" s="33"/>
      <c r="F8" s="33"/>
      <c r="G8" s="33"/>
      <c r="H8" s="33"/>
      <c r="I8" s="33"/>
      <c r="J8" s="33"/>
      <c r="K8" s="33"/>
      <c r="L8" s="33"/>
      <c r="M8" s="3"/>
    </row>
    <row r="9" spans="2:13" ht="30.75" customHeight="1">
      <c r="B9" s="34"/>
      <c r="C9" s="34"/>
    </row>
    <row r="10" spans="2:13" ht="59.25" customHeight="1"/>
    <row r="11" spans="2:13" ht="59.25" customHeight="1"/>
  </sheetData>
  <phoneticPr fontId="15" type="noConversion"/>
  <printOptions horizontalCentered="1"/>
  <pageMargins left="0.68" right="0.15748031496062992" top="0.78740157480314965" bottom="0.98425196850393704" header="0.51181102362204722" footer="0.51181102362204722"/>
  <pageSetup paperSize="9" orientation="portrait" r:id="rId1"/>
  <headerFooter alignWithMargins="0">
    <oddFooter>&amp;C&amp;"CordiaUPC,Regular"&amp;14 10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  <pageSetUpPr fitToPage="1"/>
  </sheetPr>
  <dimension ref="B1:AB32"/>
  <sheetViews>
    <sheetView showGridLines="0" topLeftCell="A22" zoomScaleNormal="100" zoomScaleSheetLayoutView="110" workbookViewId="0">
      <selection activeCell="R27" sqref="R27"/>
    </sheetView>
  </sheetViews>
  <sheetFormatPr defaultRowHeight="12.75"/>
  <cols>
    <col min="1" max="1" width="1.28515625" customWidth="1"/>
    <col min="2" max="2" width="4.28515625" customWidth="1"/>
    <col min="3" max="3" width="3.28515625" customWidth="1"/>
    <col min="4" max="4" width="3.7109375" customWidth="1"/>
    <col min="5" max="5" width="12" customWidth="1"/>
    <col min="6" max="6" width="13.7109375" customWidth="1"/>
    <col min="7" max="7" width="10.28515625" customWidth="1"/>
    <col min="8" max="8" width="11.7109375" customWidth="1"/>
    <col min="9" max="9" width="6.7109375" customWidth="1"/>
    <col min="10" max="10" width="9.28515625" customWidth="1"/>
    <col min="11" max="11" width="11.42578125" customWidth="1"/>
    <col min="12" max="12" width="5.42578125" customWidth="1"/>
    <col min="13" max="13" width="18.28515625" customWidth="1"/>
    <col min="14" max="14" width="1.85546875" customWidth="1"/>
    <col min="15" max="15" width="3.28515625" customWidth="1"/>
    <col min="16" max="17" width="4.140625" customWidth="1"/>
    <col min="18" max="18" width="11.85546875" customWidth="1"/>
    <col min="19" max="20" width="8.7109375" style="409" customWidth="1"/>
    <col min="21" max="21" width="2.5703125" bestFit="1" customWidth="1"/>
    <col min="22" max="22" width="12.42578125" bestFit="1" customWidth="1"/>
    <col min="23" max="24" width="9.28515625" style="409" customWidth="1"/>
    <col min="25" max="28" width="9.42578125" customWidth="1"/>
  </cols>
  <sheetData>
    <row r="1" spans="2:28" ht="23.25">
      <c r="B1" s="1017" t="s">
        <v>264</v>
      </c>
      <c r="C1" s="1017"/>
      <c r="D1" s="1017"/>
      <c r="E1" s="1017"/>
      <c r="F1" s="1017"/>
      <c r="G1" s="1017"/>
      <c r="H1" s="1017"/>
      <c r="I1" s="1017"/>
      <c r="J1" s="1017"/>
      <c r="K1" s="1017"/>
      <c r="L1" s="1017"/>
      <c r="M1" s="1017"/>
      <c r="R1" s="323" t="s">
        <v>713</v>
      </c>
    </row>
    <row r="2" spans="2:28" ht="9.75" customHeight="1">
      <c r="B2" s="23"/>
      <c r="C2" s="49"/>
      <c r="D2" s="49"/>
      <c r="E2" s="49"/>
      <c r="F2" s="23"/>
      <c r="G2" s="23"/>
      <c r="H2" s="23"/>
      <c r="I2" s="23"/>
      <c r="J2" s="23"/>
      <c r="K2" s="23"/>
      <c r="L2" s="23"/>
      <c r="M2" s="23"/>
    </row>
    <row r="3" spans="2:28" ht="24">
      <c r="B3" s="23"/>
      <c r="C3" s="49"/>
      <c r="D3" s="23" t="s">
        <v>597</v>
      </c>
      <c r="E3" s="49"/>
      <c r="F3" s="23"/>
      <c r="G3" s="23"/>
      <c r="H3" s="23"/>
      <c r="I3" s="23"/>
      <c r="J3" s="23"/>
      <c r="K3" s="23"/>
      <c r="L3" s="23"/>
      <c r="M3" s="23"/>
      <c r="R3" s="624" t="s">
        <v>672</v>
      </c>
      <c r="S3" s="625">
        <v>2560</v>
      </c>
      <c r="T3" s="625">
        <v>2561</v>
      </c>
      <c r="U3" s="323"/>
      <c r="V3" s="624" t="s">
        <v>22</v>
      </c>
      <c r="W3" s="625">
        <v>2560</v>
      </c>
      <c r="X3" s="625">
        <v>2561</v>
      </c>
    </row>
    <row r="4" spans="2:28" ht="24">
      <c r="B4" s="23"/>
      <c r="C4" s="49"/>
      <c r="D4" s="49"/>
      <c r="E4" s="49"/>
      <c r="F4" s="23"/>
      <c r="G4" s="23"/>
      <c r="H4" s="23"/>
      <c r="I4" s="23"/>
      <c r="J4" s="23"/>
      <c r="K4" s="23"/>
      <c r="L4" s="23"/>
      <c r="M4" s="23"/>
      <c r="O4" s="287"/>
      <c r="R4" s="626" t="s">
        <v>226</v>
      </c>
      <c r="S4" s="627">
        <f>'ค1)ไฟฟ้าปี 60'!G8</f>
        <v>0</v>
      </c>
      <c r="T4" s="628">
        <f>'ค2)ไฟฟ้าปี 61'!G7</f>
        <v>0</v>
      </c>
      <c r="U4" s="323"/>
      <c r="V4" s="626" t="s">
        <v>226</v>
      </c>
      <c r="W4" s="627">
        <f>'ง1)เชื้อเพลิง 60'!D64</f>
        <v>0</v>
      </c>
      <c r="X4" s="627">
        <f>'ง2)เชื้อเพลิงปี 61'!D$64</f>
        <v>0</v>
      </c>
    </row>
    <row r="5" spans="2:28" ht="27.75">
      <c r="B5" s="23"/>
      <c r="C5" s="49"/>
      <c r="D5" s="297"/>
      <c r="E5" s="298"/>
      <c r="F5" s="299"/>
      <c r="G5" s="299"/>
      <c r="H5" s="299"/>
      <c r="I5" s="299"/>
      <c r="J5" s="299"/>
      <c r="K5" s="299"/>
      <c r="L5" s="23"/>
      <c r="M5" s="23"/>
      <c r="Q5" s="296"/>
      <c r="R5" s="626" t="s">
        <v>227</v>
      </c>
      <c r="S5" s="627">
        <f>'ค1)ไฟฟ้าปี 60'!G9</f>
        <v>0</v>
      </c>
      <c r="T5" s="628">
        <f>'ค2)ไฟฟ้าปี 61'!G8</f>
        <v>0</v>
      </c>
      <c r="U5" s="323"/>
      <c r="V5" s="626" t="s">
        <v>227</v>
      </c>
      <c r="W5" s="627">
        <f>'ง1)เชื้อเพลิง 60'!E64</f>
        <v>0</v>
      </c>
      <c r="X5" s="627">
        <f>'ง2)เชื้อเพลิงปี 61'!E$64</f>
        <v>0</v>
      </c>
      <c r="Y5" s="296"/>
      <c r="Z5" s="296"/>
      <c r="AA5" s="296"/>
      <c r="AB5" s="296"/>
    </row>
    <row r="6" spans="2:28" ht="27.75">
      <c r="B6" s="23"/>
      <c r="C6" s="49"/>
      <c r="D6" s="297"/>
      <c r="E6" s="298"/>
      <c r="F6" s="299"/>
      <c r="G6" s="299"/>
      <c r="H6" s="299"/>
      <c r="I6" s="299"/>
      <c r="J6" s="299"/>
      <c r="K6" s="299"/>
      <c r="L6" s="23"/>
      <c r="M6" s="23"/>
      <c r="Q6" s="295"/>
      <c r="R6" s="626" t="s">
        <v>228</v>
      </c>
      <c r="S6" s="627">
        <f>'ค1)ไฟฟ้าปี 60'!G10</f>
        <v>0</v>
      </c>
      <c r="T6" s="628">
        <f>'ค2)ไฟฟ้าปี 61'!G9</f>
        <v>0</v>
      </c>
      <c r="U6" s="323"/>
      <c r="V6" s="626" t="s">
        <v>228</v>
      </c>
      <c r="W6" s="627">
        <f>'ง1)เชื้อเพลิง 60'!F64</f>
        <v>0</v>
      </c>
      <c r="X6" s="627">
        <f>'ง2)เชื้อเพลิงปี 61'!F$64</f>
        <v>0</v>
      </c>
      <c r="Y6" s="295"/>
      <c r="Z6" s="295"/>
      <c r="AA6" s="295"/>
      <c r="AB6" s="295"/>
    </row>
    <row r="7" spans="2:28" ht="27.75">
      <c r="B7" s="23"/>
      <c r="C7" s="49"/>
      <c r="D7" s="297"/>
      <c r="E7" s="298"/>
      <c r="F7" s="299"/>
      <c r="G7" s="299"/>
      <c r="H7" s="299"/>
      <c r="I7" s="299"/>
      <c r="J7" s="299"/>
      <c r="K7" s="299"/>
      <c r="L7" s="23"/>
      <c r="M7" s="23"/>
      <c r="R7" s="626" t="s">
        <v>229</v>
      </c>
      <c r="S7" s="627">
        <f>'ค1)ไฟฟ้าปี 60'!G11</f>
        <v>0</v>
      </c>
      <c r="T7" s="628">
        <f>'ค2)ไฟฟ้าปี 61'!G10</f>
        <v>0</v>
      </c>
      <c r="U7" s="629"/>
      <c r="V7" s="626" t="s">
        <v>229</v>
      </c>
      <c r="W7" s="627">
        <f>'ง1)เชื้อเพลิง 60'!G64</f>
        <v>0</v>
      </c>
      <c r="X7" s="627">
        <f>'ง2)เชื้อเพลิงปี 61'!G$64</f>
        <v>0</v>
      </c>
    </row>
    <row r="8" spans="2:28" ht="27.75">
      <c r="B8" s="23"/>
      <c r="C8" s="49"/>
      <c r="D8" s="297"/>
      <c r="E8" s="298"/>
      <c r="F8" s="299"/>
      <c r="G8" s="299"/>
      <c r="H8" s="299"/>
      <c r="I8" s="299"/>
      <c r="J8" s="299"/>
      <c r="K8" s="299"/>
      <c r="L8" s="23"/>
      <c r="M8" s="23"/>
      <c r="R8" s="626" t="s">
        <v>230</v>
      </c>
      <c r="S8" s="627">
        <f>'ค1)ไฟฟ้าปี 60'!G12</f>
        <v>0</v>
      </c>
      <c r="T8" s="628">
        <f>'ค2)ไฟฟ้าปี 61'!G11</f>
        <v>0</v>
      </c>
      <c r="U8" s="323"/>
      <c r="V8" s="626" t="s">
        <v>230</v>
      </c>
      <c r="W8" s="627">
        <f>'ง1)เชื้อเพลิง 60'!H64</f>
        <v>0</v>
      </c>
      <c r="X8" s="627">
        <f>'ง2)เชื้อเพลิงปี 61'!H$64</f>
        <v>0</v>
      </c>
    </row>
    <row r="9" spans="2:28" ht="27.75">
      <c r="B9" s="23"/>
      <c r="C9" s="49"/>
      <c r="D9" s="297"/>
      <c r="E9" s="298"/>
      <c r="F9" s="299"/>
      <c r="G9" s="299"/>
      <c r="H9" s="299"/>
      <c r="I9" s="299"/>
      <c r="J9" s="299"/>
      <c r="K9" s="299"/>
      <c r="L9" s="23"/>
      <c r="M9" s="23"/>
      <c r="R9" s="626" t="s">
        <v>231</v>
      </c>
      <c r="S9" s="627">
        <f>'ค1)ไฟฟ้าปี 60'!G13</f>
        <v>0</v>
      </c>
      <c r="T9" s="628">
        <f>'ค2)ไฟฟ้าปี 61'!G12</f>
        <v>0</v>
      </c>
      <c r="U9" s="629"/>
      <c r="V9" s="626" t="s">
        <v>231</v>
      </c>
      <c r="W9" s="627">
        <f>'ง1)เชื้อเพลิง 60'!I64</f>
        <v>0</v>
      </c>
      <c r="X9" s="627">
        <f>'ง2)เชื้อเพลิงปี 61'!I$64</f>
        <v>0</v>
      </c>
    </row>
    <row r="10" spans="2:28" ht="27.75">
      <c r="B10" s="23"/>
      <c r="C10" s="49"/>
      <c r="D10" s="297"/>
      <c r="E10" s="298"/>
      <c r="F10" s="299"/>
      <c r="G10" s="299"/>
      <c r="H10" s="299"/>
      <c r="I10" s="299"/>
      <c r="J10" s="299"/>
      <c r="K10" s="299"/>
      <c r="L10" s="23"/>
      <c r="M10" s="23"/>
      <c r="R10" s="626" t="s">
        <v>232</v>
      </c>
      <c r="S10" s="627">
        <f>'ค1)ไฟฟ้าปี 60'!G14</f>
        <v>0</v>
      </c>
      <c r="T10" s="628">
        <f>'ค2)ไฟฟ้าปี 61'!G13</f>
        <v>0</v>
      </c>
      <c r="U10" s="323"/>
      <c r="V10" s="626" t="s">
        <v>232</v>
      </c>
      <c r="W10" s="627">
        <f>'ง1)เชื้อเพลิง 60'!J64</f>
        <v>0</v>
      </c>
      <c r="X10" s="627">
        <f>'ง2)เชื้อเพลิงปี 61'!J$64</f>
        <v>0</v>
      </c>
    </row>
    <row r="11" spans="2:28" ht="27.75">
      <c r="B11" s="23"/>
      <c r="C11" s="49"/>
      <c r="D11" s="297"/>
      <c r="E11" s="298"/>
      <c r="F11" s="299"/>
      <c r="G11" s="299"/>
      <c r="H11" s="299"/>
      <c r="I11" s="299"/>
      <c r="J11" s="299"/>
      <c r="K11" s="299"/>
      <c r="L11" s="23"/>
      <c r="M11" s="23"/>
      <c r="R11" s="626" t="s">
        <v>233</v>
      </c>
      <c r="S11" s="627">
        <f>'ค1)ไฟฟ้าปี 60'!G15</f>
        <v>0</v>
      </c>
      <c r="T11" s="628">
        <f>'ค2)ไฟฟ้าปี 61'!G14</f>
        <v>0</v>
      </c>
      <c r="U11" s="629"/>
      <c r="V11" s="626" t="s">
        <v>233</v>
      </c>
      <c r="W11" s="627">
        <f>'ง1)เชื้อเพลิง 60'!K64</f>
        <v>0</v>
      </c>
      <c r="X11" s="627">
        <f>'ง2)เชื้อเพลิงปี 61'!K$64</f>
        <v>0</v>
      </c>
    </row>
    <row r="12" spans="2:28" ht="27.75">
      <c r="B12" s="23"/>
      <c r="C12" s="49"/>
      <c r="D12" s="297"/>
      <c r="E12" s="298"/>
      <c r="F12" s="299"/>
      <c r="G12" s="299"/>
      <c r="H12" s="299"/>
      <c r="I12" s="299"/>
      <c r="J12" s="299"/>
      <c r="K12" s="299"/>
      <c r="L12" s="23"/>
      <c r="M12" s="23"/>
      <c r="R12" s="626" t="s">
        <v>234</v>
      </c>
      <c r="S12" s="627">
        <f>'ค1)ไฟฟ้าปี 60'!G16</f>
        <v>0</v>
      </c>
      <c r="T12" s="628">
        <f>'ค2)ไฟฟ้าปี 61'!G15</f>
        <v>0</v>
      </c>
      <c r="U12" s="323"/>
      <c r="V12" s="626" t="s">
        <v>234</v>
      </c>
      <c r="W12" s="627">
        <f>'ง1)เชื้อเพลิง 60'!L64</f>
        <v>0</v>
      </c>
      <c r="X12" s="627">
        <f>'ง2)เชื้อเพลิงปี 61'!L$64</f>
        <v>0</v>
      </c>
    </row>
    <row r="13" spans="2:28" ht="27.75">
      <c r="B13" s="23"/>
      <c r="C13" s="49"/>
      <c r="D13" s="297"/>
      <c r="E13" s="298"/>
      <c r="F13" s="299"/>
      <c r="G13" s="299"/>
      <c r="H13" s="299"/>
      <c r="I13" s="299"/>
      <c r="J13" s="299"/>
      <c r="K13" s="299"/>
      <c r="L13" s="23"/>
      <c r="M13" s="23"/>
      <c r="R13" s="626" t="s">
        <v>235</v>
      </c>
      <c r="S13" s="627">
        <f>'ค1)ไฟฟ้าปี 60'!G17</f>
        <v>0</v>
      </c>
      <c r="T13" s="628">
        <f>'ค2)ไฟฟ้าปี 61'!G16</f>
        <v>0</v>
      </c>
      <c r="U13" s="629"/>
      <c r="V13" s="626" t="s">
        <v>235</v>
      </c>
      <c r="W13" s="627">
        <f>'ง1)เชื้อเพลิง 60'!M64</f>
        <v>0</v>
      </c>
      <c r="X13" s="627">
        <f>'ง2)เชื้อเพลิงปี 61'!M$64</f>
        <v>0</v>
      </c>
    </row>
    <row r="14" spans="2:28" ht="27.75">
      <c r="B14" s="23"/>
      <c r="C14" s="49"/>
      <c r="D14" s="297"/>
      <c r="E14" s="298"/>
      <c r="F14" s="299"/>
      <c r="G14" s="299"/>
      <c r="H14" s="299"/>
      <c r="I14" s="299"/>
      <c r="J14" s="299"/>
      <c r="K14" s="299"/>
      <c r="L14" s="23"/>
      <c r="M14" s="23"/>
      <c r="R14" s="626" t="s">
        <v>236</v>
      </c>
      <c r="S14" s="627">
        <f>'ค1)ไฟฟ้าปี 60'!G18</f>
        <v>0</v>
      </c>
      <c r="T14" s="628">
        <f>'ค2)ไฟฟ้าปี 61'!G17</f>
        <v>0</v>
      </c>
      <c r="U14" s="323"/>
      <c r="V14" s="626" t="s">
        <v>236</v>
      </c>
      <c r="W14" s="627">
        <f>'ง1)เชื้อเพลิง 60'!N64</f>
        <v>0</v>
      </c>
      <c r="X14" s="627">
        <f>'ง2)เชื้อเพลิงปี 61'!N$64</f>
        <v>0</v>
      </c>
    </row>
    <row r="15" spans="2:28" ht="27.75">
      <c r="B15" s="23"/>
      <c r="C15" s="49"/>
      <c r="D15" s="297"/>
      <c r="E15" s="303" t="s">
        <v>876</v>
      </c>
      <c r="F15" s="299"/>
      <c r="G15" s="299"/>
      <c r="H15" s="299"/>
      <c r="I15" s="299"/>
      <c r="J15" s="300"/>
      <c r="K15" s="299"/>
      <c r="L15" s="23"/>
      <c r="M15" s="23"/>
      <c r="R15" s="626" t="s">
        <v>237</v>
      </c>
      <c r="S15" s="627">
        <f>'ค1)ไฟฟ้าปี 60'!G19</f>
        <v>0</v>
      </c>
      <c r="T15" s="628">
        <f>'ค2)ไฟฟ้าปี 61'!G18</f>
        <v>0</v>
      </c>
      <c r="U15" s="629"/>
      <c r="V15" s="626" t="s">
        <v>237</v>
      </c>
      <c r="W15" s="627">
        <f>'ง1)เชื้อเพลิง 60'!O64</f>
        <v>0</v>
      </c>
      <c r="X15" s="627">
        <f>'ง2)เชื้อเพลิงปี 61'!O$64</f>
        <v>0</v>
      </c>
    </row>
    <row r="16" spans="2:28" ht="27.75">
      <c r="B16" s="23"/>
      <c r="C16" s="298" t="s">
        <v>649</v>
      </c>
      <c r="D16" s="299"/>
      <c r="E16" s="299"/>
      <c r="F16" s="299"/>
      <c r="G16" s="299"/>
      <c r="H16" s="300"/>
      <c r="I16" s="299"/>
      <c r="L16" s="23"/>
      <c r="M16" s="23"/>
    </row>
    <row r="17" spans="2:28" ht="24">
      <c r="B17" s="23"/>
      <c r="C17" s="49"/>
      <c r="D17" s="49"/>
      <c r="E17" s="297"/>
      <c r="F17" s="299"/>
      <c r="G17" s="299"/>
      <c r="H17" s="299"/>
      <c r="I17" s="299"/>
      <c r="J17" s="299"/>
      <c r="K17" s="299"/>
      <c r="L17" s="23"/>
      <c r="M17" s="23"/>
      <c r="O17" s="287" t="s">
        <v>599</v>
      </c>
    </row>
    <row r="18" spans="2:28" ht="27.75">
      <c r="B18" s="23"/>
      <c r="C18" s="49"/>
      <c r="D18" s="49"/>
      <c r="E18" s="298"/>
      <c r="F18" s="299"/>
      <c r="G18" s="299"/>
      <c r="H18" s="299"/>
      <c r="I18" s="299"/>
      <c r="J18" s="299"/>
      <c r="K18" s="299"/>
      <c r="L18" s="23"/>
      <c r="M18" s="23"/>
      <c r="Q18" s="296"/>
      <c r="R18" s="296"/>
      <c r="V18" s="296"/>
      <c r="W18" s="412"/>
      <c r="X18" s="412"/>
      <c r="Y18" s="296"/>
      <c r="Z18" s="296"/>
      <c r="AA18" s="296"/>
      <c r="AB18" s="296"/>
    </row>
    <row r="19" spans="2:28" ht="27.75">
      <c r="B19" s="23"/>
      <c r="C19" s="49"/>
      <c r="D19" s="49"/>
      <c r="E19" s="298"/>
      <c r="F19" s="299"/>
      <c r="G19" s="299"/>
      <c r="H19" s="299"/>
      <c r="I19" s="299"/>
      <c r="J19" s="299"/>
      <c r="K19" s="299"/>
      <c r="L19" s="23"/>
      <c r="M19" s="23"/>
      <c r="Q19" s="295"/>
      <c r="R19" s="295"/>
      <c r="V19" s="295"/>
      <c r="W19" s="413"/>
      <c r="X19" s="413"/>
      <c r="Y19" s="295"/>
      <c r="Z19" s="295"/>
      <c r="AA19" s="295"/>
      <c r="AB19" s="295"/>
    </row>
    <row r="20" spans="2:28" ht="27.75">
      <c r="B20" s="23"/>
      <c r="C20" s="49"/>
      <c r="D20" s="49"/>
      <c r="E20" s="298"/>
      <c r="F20" s="299"/>
      <c r="G20" s="299"/>
      <c r="H20" s="299"/>
      <c r="I20" s="299"/>
      <c r="J20" s="299"/>
      <c r="K20" s="299"/>
      <c r="L20" s="23"/>
      <c r="M20" s="23"/>
      <c r="Q20" s="295"/>
      <c r="R20" s="295"/>
      <c r="V20" s="295"/>
      <c r="W20" s="413"/>
      <c r="X20" s="413"/>
      <c r="Y20" s="295"/>
      <c r="Z20" s="295"/>
      <c r="AA20" s="295"/>
      <c r="AB20" s="295"/>
    </row>
    <row r="21" spans="2:28" ht="27.75">
      <c r="B21" s="23"/>
      <c r="C21" s="49"/>
      <c r="D21" s="49"/>
      <c r="E21" s="298"/>
      <c r="F21" s="299"/>
      <c r="G21" s="299"/>
      <c r="H21" s="299"/>
      <c r="I21" s="299"/>
      <c r="J21" s="299"/>
      <c r="K21" s="299"/>
      <c r="L21" s="23"/>
      <c r="M21" s="23"/>
    </row>
    <row r="22" spans="2:28" ht="27.75">
      <c r="B22" s="23"/>
      <c r="C22" s="49"/>
      <c r="D22" s="49"/>
      <c r="E22" s="298"/>
      <c r="F22" s="299"/>
      <c r="G22" s="299"/>
      <c r="H22" s="299"/>
      <c r="I22" s="299"/>
      <c r="J22" s="299"/>
      <c r="K22" s="299"/>
      <c r="L22" s="23"/>
      <c r="M22" s="23"/>
    </row>
    <row r="23" spans="2:28" ht="27.75">
      <c r="B23" s="23"/>
      <c r="C23" s="49"/>
      <c r="D23" s="49"/>
      <c r="E23" s="298"/>
      <c r="F23" s="299"/>
      <c r="G23" s="299"/>
      <c r="H23" s="299"/>
      <c r="I23" s="299"/>
      <c r="J23" s="299"/>
      <c r="K23" s="299"/>
      <c r="L23" s="23"/>
      <c r="M23" s="23"/>
    </row>
    <row r="24" spans="2:28" ht="27.75">
      <c r="B24" s="23"/>
      <c r="C24" s="49"/>
      <c r="D24" s="49"/>
      <c r="E24" s="298"/>
      <c r="F24" s="299"/>
      <c r="G24" s="299"/>
      <c r="H24" s="299"/>
      <c r="I24" s="299"/>
      <c r="J24" s="299"/>
      <c r="K24" s="299"/>
      <c r="L24" s="23"/>
      <c r="M24" s="23"/>
    </row>
    <row r="25" spans="2:28" ht="27.75">
      <c r="B25" s="23"/>
      <c r="C25" s="49"/>
      <c r="D25" s="49"/>
      <c r="E25" s="298"/>
      <c r="F25" s="299"/>
      <c r="G25" s="299"/>
      <c r="H25" s="299"/>
      <c r="I25" s="299"/>
      <c r="J25" s="299"/>
      <c r="K25" s="299"/>
      <c r="L25" s="23"/>
      <c r="M25" s="23"/>
    </row>
    <row r="26" spans="2:28" ht="27.75">
      <c r="B26" s="23"/>
      <c r="C26" s="49"/>
      <c r="D26" s="49"/>
      <c r="E26" s="298"/>
      <c r="F26" s="299"/>
      <c r="G26" s="299"/>
      <c r="H26" s="299"/>
      <c r="I26" s="299"/>
      <c r="J26" s="299"/>
      <c r="K26" s="299"/>
      <c r="L26" s="23"/>
      <c r="M26" s="23"/>
    </row>
    <row r="27" spans="2:28" ht="27.75">
      <c r="B27" s="23"/>
      <c r="C27" s="49"/>
      <c r="D27" s="49"/>
      <c r="E27" s="298"/>
      <c r="F27" s="299"/>
      <c r="G27" s="299"/>
      <c r="H27" s="299"/>
      <c r="I27" s="299"/>
      <c r="J27" s="299"/>
      <c r="K27" s="299"/>
      <c r="L27" s="23"/>
      <c r="M27" s="23"/>
    </row>
    <row r="28" spans="2:28" ht="8.25" customHeight="1">
      <c r="B28" s="23"/>
      <c r="C28" s="49"/>
      <c r="D28" s="49"/>
      <c r="E28" s="297"/>
      <c r="F28" s="299"/>
      <c r="G28" s="299"/>
      <c r="H28" s="299"/>
      <c r="I28" s="299"/>
      <c r="J28" s="299"/>
      <c r="K28" s="299"/>
      <c r="L28" s="23"/>
      <c r="M28" s="23"/>
    </row>
    <row r="29" spans="2:28" ht="27.75">
      <c r="B29" s="23"/>
      <c r="C29" s="303" t="s">
        <v>877</v>
      </c>
      <c r="D29" s="297"/>
      <c r="F29" s="299"/>
      <c r="G29" s="299"/>
      <c r="H29" s="299"/>
      <c r="I29" s="299"/>
      <c r="J29" s="300"/>
      <c r="K29" s="299"/>
      <c r="L29" s="23"/>
      <c r="M29" s="23"/>
    </row>
    <row r="30" spans="2:28" ht="27.75">
      <c r="B30" s="23"/>
      <c r="C30" s="49"/>
      <c r="D30" s="298"/>
      <c r="E30" s="297"/>
      <c r="F30" s="299"/>
      <c r="G30" s="299"/>
      <c r="H30" s="299"/>
      <c r="I30" s="299"/>
      <c r="J30" s="299"/>
      <c r="K30" s="23"/>
      <c r="L30" s="23"/>
      <c r="M30" s="23"/>
    </row>
    <row r="31" spans="2:28" ht="26.25" customHeight="1">
      <c r="C31" s="297" t="s">
        <v>647</v>
      </c>
    </row>
    <row r="32" spans="2:28" ht="26.25" customHeight="1"/>
  </sheetData>
  <mergeCells count="1">
    <mergeCell ref="B1:M1"/>
  </mergeCells>
  <phoneticPr fontId="15" type="noConversion"/>
  <pageMargins left="0.51181102362204722" right="0.27559055118110237" top="0.74803149606299213" bottom="0.51181102362204722" header="0.31496062992125984" footer="0.31496062992125984"/>
  <pageSetup paperSize="9" scale="86" orientation="portrait" r:id="rId1"/>
  <headerFooter>
    <oddFooter>&amp;C&amp;"CordiaUPC,Regular"&amp;14 11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  <pageSetUpPr fitToPage="1"/>
  </sheetPr>
  <dimension ref="B1:R17"/>
  <sheetViews>
    <sheetView showGridLines="0" zoomScaleNormal="100" zoomScaleSheetLayoutView="80" zoomScalePageLayoutView="70" workbookViewId="0">
      <selection activeCell="I19" sqref="I19"/>
    </sheetView>
  </sheetViews>
  <sheetFormatPr defaultRowHeight="12.75"/>
  <cols>
    <col min="1" max="1" width="1.28515625" customWidth="1"/>
    <col min="2" max="2" width="4.28515625" customWidth="1"/>
    <col min="3" max="3" width="3.28515625" customWidth="1"/>
    <col min="4" max="4" width="3.7109375" customWidth="1"/>
    <col min="5" max="5" width="12" customWidth="1"/>
    <col min="6" max="6" width="13.7109375" customWidth="1"/>
    <col min="7" max="7" width="10.28515625" customWidth="1"/>
    <col min="8" max="8" width="11.7109375" customWidth="1"/>
    <col min="9" max="9" width="6.7109375" customWidth="1"/>
    <col min="10" max="10" width="9.28515625" customWidth="1"/>
    <col min="11" max="11" width="11.42578125" customWidth="1"/>
    <col min="12" max="12" width="5.42578125" customWidth="1"/>
    <col min="13" max="13" width="18.28515625" customWidth="1"/>
    <col min="14" max="14" width="1.85546875" customWidth="1"/>
    <col min="17" max="17" width="15" customWidth="1"/>
    <col min="18" max="18" width="14.28515625" customWidth="1"/>
    <col min="19" max="19" width="13.7109375" customWidth="1"/>
    <col min="20" max="23" width="9.42578125" customWidth="1"/>
    <col min="24" max="24" width="16.7109375" customWidth="1"/>
    <col min="25" max="28" width="9.42578125" customWidth="1"/>
  </cols>
  <sheetData>
    <row r="1" spans="2:18" ht="24">
      <c r="B1" s="23"/>
      <c r="C1" s="49"/>
      <c r="D1" s="49"/>
      <c r="E1" s="49"/>
      <c r="F1" s="23"/>
      <c r="G1" s="23"/>
      <c r="H1" s="23"/>
      <c r="I1" s="23"/>
      <c r="J1" s="23"/>
      <c r="K1" s="23"/>
      <c r="L1" s="23"/>
      <c r="M1" s="23"/>
      <c r="O1" s="287"/>
      <c r="P1" s="573" t="s">
        <v>723</v>
      </c>
    </row>
    <row r="2" spans="2:18" ht="27.75">
      <c r="B2" s="23"/>
      <c r="C2" s="49"/>
      <c r="D2" s="49"/>
      <c r="E2" s="298"/>
      <c r="F2" s="299"/>
      <c r="G2" s="299"/>
      <c r="H2" s="299"/>
      <c r="I2" s="299"/>
      <c r="J2" s="299"/>
      <c r="K2" s="23"/>
      <c r="L2" s="23"/>
      <c r="M2" s="23"/>
      <c r="P2" s="408" t="s">
        <v>673</v>
      </c>
      <c r="Q2" s="625">
        <v>2560</v>
      </c>
      <c r="R2" s="625">
        <v>2561</v>
      </c>
    </row>
    <row r="3" spans="2:18" ht="27.75">
      <c r="B3" s="23"/>
      <c r="C3" s="49"/>
      <c r="D3" s="49"/>
      <c r="E3" s="298"/>
      <c r="F3" s="299"/>
      <c r="G3" s="299"/>
      <c r="H3" s="299"/>
      <c r="I3" s="299"/>
      <c r="J3" s="299"/>
      <c r="K3" s="23"/>
      <c r="L3" s="23"/>
      <c r="M3" s="23"/>
      <c r="P3" s="407" t="s">
        <v>226</v>
      </c>
      <c r="Q3" s="410"/>
      <c r="R3" s="410"/>
    </row>
    <row r="4" spans="2:18" ht="27.75">
      <c r="B4" s="23"/>
      <c r="C4" s="49"/>
      <c r="D4" s="49"/>
      <c r="E4" s="298"/>
      <c r="F4" s="299"/>
      <c r="G4" s="299"/>
      <c r="H4" s="299"/>
      <c r="I4" s="299"/>
      <c r="J4" s="299"/>
      <c r="K4" s="23"/>
      <c r="L4" s="23"/>
      <c r="M4" s="23"/>
      <c r="P4" s="407" t="s">
        <v>227</v>
      </c>
      <c r="Q4" s="410"/>
      <c r="R4" s="410"/>
    </row>
    <row r="5" spans="2:18" ht="27.75">
      <c r="B5" s="23"/>
      <c r="C5" s="49"/>
      <c r="D5" s="49"/>
      <c r="E5" s="298"/>
      <c r="F5" s="299"/>
      <c r="G5" s="299"/>
      <c r="H5" s="299"/>
      <c r="I5" s="299"/>
      <c r="J5" s="299"/>
      <c r="K5" s="23"/>
      <c r="L5" s="23"/>
      <c r="M5" s="23"/>
      <c r="P5" s="407" t="s">
        <v>228</v>
      </c>
      <c r="Q5" s="410"/>
      <c r="R5" s="410"/>
    </row>
    <row r="6" spans="2:18" ht="27.75">
      <c r="B6" s="23"/>
      <c r="C6" s="49"/>
      <c r="D6" s="49"/>
      <c r="E6" s="298"/>
      <c r="F6" s="299"/>
      <c r="G6" s="299"/>
      <c r="H6" s="299"/>
      <c r="I6" s="299"/>
      <c r="J6" s="299"/>
      <c r="K6" s="23"/>
      <c r="L6" s="23"/>
      <c r="M6" s="23"/>
      <c r="P6" s="407" t="s">
        <v>229</v>
      </c>
      <c r="Q6" s="410"/>
      <c r="R6" s="410"/>
    </row>
    <row r="7" spans="2:18" ht="27.75">
      <c r="B7" s="23"/>
      <c r="C7" s="49"/>
      <c r="D7" s="49"/>
      <c r="E7" s="298"/>
      <c r="F7" s="299"/>
      <c r="G7" s="299"/>
      <c r="H7" s="299"/>
      <c r="I7" s="299"/>
      <c r="J7" s="299"/>
      <c r="K7" s="23"/>
      <c r="L7" s="23"/>
      <c r="M7" s="23"/>
      <c r="P7" s="407" t="s">
        <v>230</v>
      </c>
      <c r="Q7" s="410"/>
      <c r="R7" s="410"/>
    </row>
    <row r="8" spans="2:18" ht="27.75">
      <c r="B8" s="23"/>
      <c r="C8" s="49"/>
      <c r="D8" s="49"/>
      <c r="E8" s="298"/>
      <c r="F8" s="299"/>
      <c r="G8" s="299"/>
      <c r="H8" s="299"/>
      <c r="I8" s="299"/>
      <c r="J8" s="299"/>
      <c r="K8" s="23"/>
      <c r="L8" s="23"/>
      <c r="M8" s="23"/>
      <c r="P8" s="407" t="s">
        <v>231</v>
      </c>
      <c r="Q8" s="410"/>
      <c r="R8" s="410"/>
    </row>
    <row r="9" spans="2:18" ht="27.75">
      <c r="B9" s="23"/>
      <c r="C9" s="49"/>
      <c r="D9" s="49"/>
      <c r="E9" s="298"/>
      <c r="F9" s="299"/>
      <c r="G9" s="299"/>
      <c r="H9" s="299"/>
      <c r="I9" s="299"/>
      <c r="J9" s="299"/>
      <c r="K9" s="23"/>
      <c r="L9" s="23"/>
      <c r="M9" s="23"/>
      <c r="P9" s="407" t="s">
        <v>232</v>
      </c>
      <c r="Q9" s="410"/>
      <c r="R9" s="410"/>
    </row>
    <row r="10" spans="2:18" ht="24">
      <c r="B10" s="23"/>
      <c r="C10" s="49"/>
      <c r="D10" s="49"/>
      <c r="E10" s="297"/>
      <c r="F10" s="299"/>
      <c r="G10" s="299"/>
      <c r="H10" s="299"/>
      <c r="I10" s="299"/>
      <c r="J10" s="299"/>
      <c r="K10" s="23"/>
      <c r="L10" s="23"/>
      <c r="M10" s="23"/>
      <c r="P10" s="407" t="s">
        <v>233</v>
      </c>
      <c r="Q10" s="410"/>
      <c r="R10" s="410"/>
    </row>
    <row r="11" spans="2:18" ht="24">
      <c r="B11" s="23"/>
      <c r="C11" s="49"/>
      <c r="D11" s="49"/>
      <c r="E11" s="297"/>
      <c r="F11" s="299"/>
      <c r="G11" s="299"/>
      <c r="H11" s="299"/>
      <c r="I11" s="299"/>
      <c r="J11" s="299"/>
      <c r="K11" s="23"/>
      <c r="L11" s="23"/>
      <c r="M11" s="23"/>
      <c r="P11" s="407" t="s">
        <v>234</v>
      </c>
      <c r="Q11" s="410"/>
      <c r="R11" s="410"/>
    </row>
    <row r="12" spans="2:18" ht="24">
      <c r="B12" s="23"/>
      <c r="C12" s="49"/>
      <c r="D12" s="49"/>
      <c r="E12" s="297"/>
      <c r="F12" s="299"/>
      <c r="G12" s="299"/>
      <c r="H12" s="299"/>
      <c r="I12" s="299"/>
      <c r="J12" s="299"/>
      <c r="K12" s="23"/>
      <c r="L12" s="23"/>
      <c r="M12" s="23"/>
      <c r="P12" s="407" t="s">
        <v>235</v>
      </c>
      <c r="Q12" s="410"/>
      <c r="R12" s="410"/>
    </row>
    <row r="13" spans="2:18" ht="24">
      <c r="B13" s="23"/>
      <c r="C13" s="49"/>
      <c r="D13" s="49"/>
      <c r="E13" s="297"/>
      <c r="F13" s="299"/>
      <c r="G13" s="299"/>
      <c r="H13" s="299"/>
      <c r="I13" s="299"/>
      <c r="J13" s="299"/>
      <c r="K13" s="23"/>
      <c r="L13" s="23"/>
      <c r="M13" s="23"/>
      <c r="P13" s="407" t="s">
        <v>236</v>
      </c>
      <c r="Q13" s="410"/>
      <c r="R13" s="410"/>
    </row>
    <row r="14" spans="2:18" ht="27.75">
      <c r="B14" s="23"/>
      <c r="C14" s="49"/>
      <c r="D14" s="1018" t="s">
        <v>878</v>
      </c>
      <c r="E14" s="1018"/>
      <c r="F14" s="1018"/>
      <c r="G14" s="1018"/>
      <c r="H14" s="1018"/>
      <c r="I14" s="1018"/>
      <c r="J14" s="1018"/>
      <c r="K14" s="1018"/>
      <c r="L14" s="1018"/>
      <c r="M14" s="1018"/>
      <c r="P14" s="407" t="s">
        <v>237</v>
      </c>
      <c r="Q14" s="410"/>
      <c r="R14" s="410"/>
    </row>
    <row r="15" spans="2:18" ht="8.25" customHeight="1">
      <c r="B15" s="23"/>
      <c r="C15" s="49"/>
      <c r="D15" s="298"/>
      <c r="E15" s="297"/>
      <c r="F15" s="299"/>
      <c r="G15" s="299"/>
      <c r="H15" s="299"/>
      <c r="I15" s="299"/>
      <c r="J15" s="299"/>
      <c r="K15" s="23"/>
      <c r="L15" s="23"/>
      <c r="M15" s="23"/>
    </row>
    <row r="16" spans="2:18" ht="29.25" customHeight="1">
      <c r="D16" s="297" t="s">
        <v>648</v>
      </c>
    </row>
    <row r="17" ht="24" customHeight="1"/>
  </sheetData>
  <mergeCells count="1">
    <mergeCell ref="D14:M14"/>
  </mergeCells>
  <phoneticPr fontId="15" type="noConversion"/>
  <pageMargins left="0.70866141732283472" right="0.15748031496062992" top="0.74803149606299213" bottom="0.74803149606299213" header="0.31496062992125984" footer="0.31496062992125984"/>
  <pageSetup paperSize="9" scale="90" orientation="portrait" verticalDpi="96" r:id="rId1"/>
  <headerFooter>
    <oddFooter>&amp;C&amp;"CordiaUPC,ธรรมดา"&amp;14 12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  <pageSetUpPr fitToPage="1"/>
  </sheetPr>
  <dimension ref="B1:W39"/>
  <sheetViews>
    <sheetView showGridLines="0" topLeftCell="E10" zoomScaleNormal="100" zoomScaleSheetLayoutView="70" workbookViewId="0">
      <selection activeCell="P33" sqref="P33"/>
    </sheetView>
  </sheetViews>
  <sheetFormatPr defaultRowHeight="12.75"/>
  <cols>
    <col min="1" max="1" width="1.28515625" customWidth="1"/>
    <col min="2" max="2" width="9.5703125" customWidth="1"/>
    <col min="3" max="3" width="3.28515625" customWidth="1"/>
    <col min="4" max="4" width="3.7109375" customWidth="1"/>
    <col min="5" max="5" width="12" customWidth="1"/>
    <col min="6" max="6" width="13.7109375" customWidth="1"/>
    <col min="7" max="7" width="10.28515625" customWidth="1"/>
    <col min="8" max="8" width="11.7109375" customWidth="1"/>
    <col min="9" max="9" width="6.7109375" customWidth="1"/>
    <col min="10" max="10" width="9.28515625" customWidth="1"/>
    <col min="11" max="11" width="11.42578125" customWidth="1"/>
    <col min="12" max="12" width="5.42578125" customWidth="1"/>
    <col min="13" max="13" width="18.28515625" customWidth="1"/>
    <col min="14" max="14" width="1.85546875" customWidth="1"/>
    <col min="16" max="16" width="24.85546875" bestFit="1" customWidth="1"/>
    <col min="17" max="18" width="16.7109375" style="409" customWidth="1"/>
    <col min="19" max="19" width="16.85546875" customWidth="1"/>
    <col min="20" max="23" width="9.42578125" customWidth="1"/>
    <col min="24" max="24" width="16.7109375" customWidth="1"/>
    <col min="25" max="28" width="9.42578125" customWidth="1"/>
  </cols>
  <sheetData>
    <row r="1" spans="2:23" ht="27.75">
      <c r="B1" s="23"/>
      <c r="C1" s="49"/>
      <c r="D1" s="298"/>
      <c r="E1" s="297"/>
      <c r="F1" s="299"/>
      <c r="G1" s="299"/>
      <c r="H1" s="299"/>
      <c r="I1" s="299"/>
      <c r="J1" s="299"/>
      <c r="K1" s="23"/>
      <c r="L1" s="23"/>
      <c r="M1" s="23"/>
      <c r="Q1" s="419" t="s">
        <v>677</v>
      </c>
      <c r="R1" s="419" t="s">
        <v>677</v>
      </c>
    </row>
    <row r="2" spans="2:23" ht="24">
      <c r="B2" s="23"/>
      <c r="C2" s="49"/>
      <c r="D2" s="49"/>
      <c r="E2" s="49"/>
      <c r="F2" s="23"/>
      <c r="G2" s="23"/>
      <c r="H2" s="23"/>
      <c r="I2" s="23"/>
      <c r="J2" s="23"/>
      <c r="K2" s="23"/>
      <c r="L2" s="23"/>
      <c r="M2" s="23"/>
      <c r="O2" s="287"/>
      <c r="P2" s="408" t="s">
        <v>674</v>
      </c>
      <c r="Q2" s="625">
        <v>2560</v>
      </c>
      <c r="R2" s="625">
        <v>2561</v>
      </c>
    </row>
    <row r="3" spans="2:23" ht="27.75">
      <c r="B3" s="23"/>
      <c r="C3" s="49"/>
      <c r="D3" s="49"/>
      <c r="E3" s="298"/>
      <c r="F3" s="299"/>
      <c r="G3" s="299"/>
      <c r="H3" s="299"/>
      <c r="I3" s="299"/>
      <c r="J3" s="299"/>
      <c r="K3" s="23"/>
      <c r="L3" s="23"/>
      <c r="M3" s="23"/>
      <c r="P3" s="399" t="s">
        <v>334</v>
      </c>
      <c r="Q3" s="411">
        <f>'ฉ1)สัดส่วนการใช้พลังงาน 60'!C8</f>
        <v>0</v>
      </c>
      <c r="R3" s="618">
        <f>'ฉ2)สัดส่วนการใช้พลังงาน 61'!C8</f>
        <v>0</v>
      </c>
    </row>
    <row r="4" spans="2:23" ht="24">
      <c r="B4" s="23"/>
      <c r="C4" s="49"/>
      <c r="D4" s="49"/>
      <c r="E4" s="297"/>
      <c r="F4" s="299"/>
      <c r="G4" s="299"/>
      <c r="H4" s="299"/>
      <c r="I4" s="299"/>
      <c r="J4" s="299"/>
      <c r="K4" s="23"/>
      <c r="L4" s="23"/>
      <c r="M4" s="23"/>
      <c r="P4" s="399" t="s">
        <v>600</v>
      </c>
      <c r="Q4" s="411">
        <f>'ฉ1)สัดส่วนการใช้พลังงาน 60'!C9</f>
        <v>0</v>
      </c>
      <c r="R4" s="618">
        <f>'ฉ2)สัดส่วนการใช้พลังงาน 61'!C9</f>
        <v>0</v>
      </c>
    </row>
    <row r="5" spans="2:23" ht="24">
      <c r="B5" s="23"/>
      <c r="C5" s="49"/>
      <c r="D5" s="49"/>
      <c r="E5" s="297"/>
      <c r="F5" s="299"/>
      <c r="G5" s="299"/>
      <c r="H5" s="299"/>
      <c r="I5" s="299"/>
      <c r="J5" s="299"/>
      <c r="K5" s="23"/>
      <c r="L5" s="23"/>
      <c r="M5" s="23"/>
      <c r="P5" s="399" t="s">
        <v>336</v>
      </c>
      <c r="Q5" s="411">
        <f>'ฉ1)สัดส่วนการใช้พลังงาน 60'!C10</f>
        <v>0</v>
      </c>
      <c r="R5" s="618">
        <f>'ฉ2)สัดส่วนการใช้พลังงาน 61'!C10</f>
        <v>0</v>
      </c>
      <c r="T5" s="295"/>
      <c r="U5" s="295"/>
      <c r="V5" s="295"/>
      <c r="W5" s="295"/>
    </row>
    <row r="6" spans="2:23" ht="24">
      <c r="B6" s="23"/>
      <c r="C6" s="49"/>
      <c r="D6" s="49"/>
      <c r="E6" s="297"/>
      <c r="F6" s="299"/>
      <c r="G6" s="299"/>
      <c r="H6" s="299"/>
      <c r="I6" s="299"/>
      <c r="J6" s="299"/>
      <c r="K6" s="23"/>
      <c r="L6" s="23"/>
      <c r="M6" s="23"/>
      <c r="P6" s="399" t="s">
        <v>337</v>
      </c>
      <c r="Q6" s="411">
        <f>'ฉ1)สัดส่วนการใช้พลังงาน 60'!C11</f>
        <v>0</v>
      </c>
      <c r="R6" s="618">
        <f>'ฉ2)สัดส่วนการใช้พลังงาน 61'!C11</f>
        <v>0</v>
      </c>
    </row>
    <row r="7" spans="2:23" ht="24">
      <c r="B7" s="23"/>
      <c r="C7" s="49"/>
      <c r="D7" s="49"/>
      <c r="E7" s="297"/>
      <c r="F7" s="299"/>
      <c r="G7" s="299"/>
      <c r="H7" s="299"/>
      <c r="I7" s="299"/>
      <c r="J7" s="299"/>
      <c r="K7" s="23"/>
      <c r="L7" s="23"/>
      <c r="M7" s="23"/>
      <c r="P7" s="399" t="s">
        <v>338</v>
      </c>
      <c r="Q7" s="411">
        <f>'ฉ1)สัดส่วนการใช้พลังงาน 60'!C12</f>
        <v>0</v>
      </c>
      <c r="R7" s="618">
        <f>'ฉ2)สัดส่วนการใช้พลังงาน 61'!C12</f>
        <v>0</v>
      </c>
    </row>
    <row r="8" spans="2:23" ht="24">
      <c r="B8" s="23"/>
      <c r="C8" s="49"/>
      <c r="D8" s="49"/>
      <c r="E8" s="297"/>
      <c r="F8" s="299"/>
      <c r="G8" s="299"/>
      <c r="H8" s="299"/>
      <c r="I8" s="299"/>
      <c r="J8" s="299"/>
      <c r="K8" s="23"/>
      <c r="L8" s="23"/>
      <c r="M8" s="23"/>
      <c r="P8" s="399" t="s">
        <v>339</v>
      </c>
      <c r="Q8" s="411">
        <f>'ฉ1)สัดส่วนการใช้พลังงาน 60'!C13</f>
        <v>0</v>
      </c>
      <c r="R8" s="618">
        <f>'ฉ2)สัดส่วนการใช้พลังงาน 61'!C13</f>
        <v>0</v>
      </c>
    </row>
    <row r="9" spans="2:23" ht="24">
      <c r="B9" s="23"/>
      <c r="C9" s="49"/>
      <c r="D9" s="49"/>
      <c r="E9" s="297"/>
      <c r="F9" s="299"/>
      <c r="G9" s="299"/>
      <c r="H9" s="299"/>
      <c r="I9" s="299"/>
      <c r="J9" s="299"/>
      <c r="K9" s="23"/>
      <c r="L9" s="23"/>
      <c r="M9" s="23"/>
      <c r="P9" s="414" t="s">
        <v>272</v>
      </c>
      <c r="Q9" s="417">
        <f>SUM(Q3:Q8)</f>
        <v>0</v>
      </c>
      <c r="R9" s="417">
        <f>SUM(R3:R8)</f>
        <v>0</v>
      </c>
    </row>
    <row r="10" spans="2:23" ht="24">
      <c r="B10" s="23"/>
      <c r="C10" s="49"/>
      <c r="D10" s="49"/>
      <c r="E10" s="297"/>
      <c r="F10" s="299"/>
      <c r="G10" s="299"/>
      <c r="H10" s="299"/>
      <c r="I10" s="299"/>
      <c r="J10" s="299"/>
      <c r="K10" s="23"/>
      <c r="L10" s="23"/>
      <c r="M10" s="23"/>
    </row>
    <row r="11" spans="2:23" ht="24">
      <c r="B11" s="23"/>
      <c r="C11" s="49"/>
      <c r="D11" s="49"/>
      <c r="E11" s="297"/>
      <c r="F11" s="299"/>
      <c r="G11" s="299"/>
      <c r="H11" s="299"/>
      <c r="I11" s="299"/>
      <c r="J11" s="299"/>
      <c r="K11" s="23"/>
      <c r="L11" s="23"/>
      <c r="M11" s="23"/>
    </row>
    <row r="12" spans="2:23" ht="24">
      <c r="B12" s="23"/>
      <c r="C12" s="49"/>
      <c r="D12" s="49"/>
      <c r="E12" s="297"/>
      <c r="F12" s="299"/>
      <c r="G12" s="299"/>
      <c r="H12" s="299"/>
      <c r="I12" s="299"/>
      <c r="J12" s="299"/>
      <c r="K12" s="23"/>
      <c r="L12" s="23"/>
      <c r="M12" s="23"/>
    </row>
    <row r="13" spans="2:23" ht="27.75">
      <c r="B13" s="23"/>
      <c r="C13" s="49"/>
      <c r="D13" s="298" t="s">
        <v>879</v>
      </c>
      <c r="E13" s="297"/>
      <c r="F13" s="299"/>
      <c r="G13" s="299"/>
      <c r="H13" s="299"/>
      <c r="I13" s="299"/>
      <c r="J13" s="299"/>
      <c r="K13" s="23"/>
      <c r="L13" s="23"/>
      <c r="M13" s="23"/>
    </row>
    <row r="14" spans="2:23" ht="24">
      <c r="B14" s="23"/>
      <c r="C14" s="49"/>
      <c r="D14" s="297" t="s">
        <v>650</v>
      </c>
      <c r="E14" s="297"/>
      <c r="F14" s="299"/>
      <c r="G14" s="299"/>
      <c r="H14" s="299"/>
      <c r="I14" s="299"/>
      <c r="J14" s="299"/>
      <c r="K14" s="23"/>
      <c r="L14" s="23"/>
      <c r="M14" s="23"/>
    </row>
    <row r="15" spans="2:23" ht="27.75">
      <c r="B15" s="23"/>
      <c r="C15" s="49"/>
      <c r="D15" s="298"/>
      <c r="E15" s="297"/>
      <c r="F15" s="299"/>
      <c r="G15" s="299"/>
      <c r="H15" s="299"/>
      <c r="I15" s="299"/>
      <c r="J15" s="299"/>
      <c r="K15" s="23"/>
      <c r="L15" s="23"/>
      <c r="M15" s="23"/>
    </row>
    <row r="16" spans="2:23" ht="24">
      <c r="B16" s="23"/>
      <c r="C16" s="49"/>
      <c r="D16" s="49"/>
      <c r="E16" s="49"/>
      <c r="F16" s="23"/>
      <c r="G16" s="23"/>
      <c r="H16" s="23"/>
      <c r="I16" s="23"/>
      <c r="J16" s="23"/>
      <c r="K16" s="23"/>
      <c r="L16" s="23"/>
      <c r="M16" s="23"/>
      <c r="Q16" s="419" t="s">
        <v>676</v>
      </c>
      <c r="R16" s="419" t="s">
        <v>676</v>
      </c>
      <c r="T16" s="301"/>
    </row>
    <row r="17" spans="2:23" ht="27.75">
      <c r="B17" s="23"/>
      <c r="C17" s="49"/>
      <c r="D17" s="49"/>
      <c r="E17" s="298"/>
      <c r="F17" s="299"/>
      <c r="G17" s="299"/>
      <c r="H17" s="299"/>
      <c r="I17" s="299"/>
      <c r="J17" s="299"/>
      <c r="K17" s="23"/>
      <c r="L17" s="23"/>
      <c r="M17" s="23"/>
      <c r="P17" s="408" t="s">
        <v>675</v>
      </c>
      <c r="Q17" s="625">
        <v>2560</v>
      </c>
      <c r="R17" s="625">
        <v>2561</v>
      </c>
    </row>
    <row r="18" spans="2:23" ht="27.75">
      <c r="B18" s="23"/>
      <c r="C18" s="49"/>
      <c r="D18" s="49"/>
      <c r="E18" s="298"/>
      <c r="F18" s="299"/>
      <c r="G18" s="299"/>
      <c r="H18" s="299"/>
      <c r="I18" s="299"/>
      <c r="J18" s="299"/>
      <c r="K18" s="23"/>
      <c r="L18" s="23"/>
      <c r="M18" s="23"/>
      <c r="P18" s="420" t="str">
        <f>'ช2)สัดส่วนเชื้อเพลิง 61'!B7</f>
        <v>หม้อไอน้ำ</v>
      </c>
      <c r="Q18" s="411">
        <f>'ช1)สัดส่วนเชื้อเพลิง 60'!E7</f>
        <v>0</v>
      </c>
      <c r="R18" s="411">
        <f>'ช2)สัดส่วนเชื้อเพลิง 61'!E7</f>
        <v>0</v>
      </c>
      <c r="T18" s="295"/>
      <c r="U18" s="295"/>
      <c r="V18" s="295"/>
      <c r="W18" s="295"/>
    </row>
    <row r="19" spans="2:23" ht="27.75">
      <c r="B19" s="23"/>
      <c r="C19" s="49"/>
      <c r="D19" s="49"/>
      <c r="E19" s="298"/>
      <c r="F19" s="299"/>
      <c r="G19" s="299"/>
      <c r="H19" s="299"/>
      <c r="I19" s="299"/>
      <c r="J19" s="299"/>
      <c r="K19" s="23"/>
      <c r="L19" s="23"/>
      <c r="M19" s="23"/>
      <c r="P19" s="420" t="str">
        <f>'ช2)สัดส่วนเชื้อเพลิง 61'!B8</f>
        <v>เตาอุตสาหกรรม</v>
      </c>
      <c r="Q19" s="411">
        <f>'ช1)สัดส่วนเชื้อเพลิง 60'!E8</f>
        <v>0</v>
      </c>
      <c r="R19" s="411">
        <f>'ช2)สัดส่วนเชื้อเพลิง 61'!E8</f>
        <v>0</v>
      </c>
    </row>
    <row r="20" spans="2:23" ht="27.75">
      <c r="B20" s="23"/>
      <c r="C20" s="49"/>
      <c r="D20" s="49"/>
      <c r="E20" s="298"/>
      <c r="F20" s="299"/>
      <c r="G20" s="299"/>
      <c r="H20" s="299"/>
      <c r="I20" s="299"/>
      <c r="J20" s="299"/>
      <c r="K20" s="23"/>
      <c r="L20" s="23"/>
      <c r="M20" s="23"/>
      <c r="P20" s="420">
        <f>'ช2)สัดส่วนเชื้อเพลิง 61'!B9</f>
        <v>0</v>
      </c>
      <c r="Q20" s="411">
        <f>'ช1)สัดส่วนเชื้อเพลิง 60'!E9</f>
        <v>0</v>
      </c>
      <c r="R20" s="411">
        <f>'ช2)สัดส่วนเชื้อเพลิง 61'!E9</f>
        <v>0</v>
      </c>
    </row>
    <row r="21" spans="2:23" ht="27.75">
      <c r="B21" s="23"/>
      <c r="C21" s="49"/>
      <c r="D21" s="49"/>
      <c r="E21" s="298"/>
      <c r="F21" s="299"/>
      <c r="G21" s="299"/>
      <c r="H21" s="299"/>
      <c r="I21" s="299"/>
      <c r="J21" s="299"/>
      <c r="K21" s="23"/>
      <c r="L21" s="23"/>
      <c r="M21" s="23"/>
      <c r="P21" s="420">
        <f>'ช2)สัดส่วนเชื้อเพลิง 61'!B10</f>
        <v>0</v>
      </c>
      <c r="Q21" s="411">
        <f>'ช1)สัดส่วนเชื้อเพลิง 60'!E10</f>
        <v>0</v>
      </c>
      <c r="R21" s="411">
        <f>'ช2)สัดส่วนเชื้อเพลิง 61'!E10</f>
        <v>0</v>
      </c>
    </row>
    <row r="22" spans="2:23" ht="27.75">
      <c r="B22" s="23"/>
      <c r="C22" s="49"/>
      <c r="D22" s="49"/>
      <c r="E22" s="298"/>
      <c r="F22" s="299"/>
      <c r="G22" s="299"/>
      <c r="H22" s="299"/>
      <c r="I22" s="299"/>
      <c r="J22" s="299"/>
      <c r="K22" s="23"/>
      <c r="L22" s="23"/>
      <c r="M22" s="23"/>
      <c r="P22" s="414" t="s">
        <v>272</v>
      </c>
      <c r="Q22" s="417">
        <f>SUM(Q18:Q21)</f>
        <v>0</v>
      </c>
      <c r="R22" s="417">
        <f>SUM(R18:R21)</f>
        <v>0</v>
      </c>
    </row>
    <row r="23" spans="2:23" ht="27.75">
      <c r="B23" s="23"/>
      <c r="C23" s="49"/>
      <c r="D23" s="49"/>
      <c r="E23" s="298"/>
      <c r="F23" s="299"/>
      <c r="G23" s="299"/>
      <c r="H23" s="299"/>
      <c r="I23" s="299"/>
      <c r="J23" s="299"/>
      <c r="K23" s="23"/>
      <c r="L23" s="23"/>
      <c r="M23" s="23"/>
    </row>
    <row r="24" spans="2:23" ht="27.75">
      <c r="B24" s="23"/>
      <c r="C24" s="49"/>
      <c r="D24" s="298" t="s">
        <v>880</v>
      </c>
      <c r="E24" s="298"/>
      <c r="F24" s="299"/>
      <c r="G24" s="299"/>
      <c r="H24" s="299"/>
      <c r="I24" s="299"/>
      <c r="J24" s="299"/>
      <c r="K24" s="23"/>
      <c r="L24" s="23"/>
      <c r="M24" s="23"/>
    </row>
    <row r="25" spans="2:23" ht="24">
      <c r="B25" s="23"/>
      <c r="C25" s="49"/>
      <c r="D25" s="297" t="s">
        <v>651</v>
      </c>
      <c r="E25" s="297"/>
      <c r="F25" s="299"/>
      <c r="G25" s="299"/>
      <c r="H25" s="299"/>
      <c r="I25" s="299"/>
      <c r="J25" s="299"/>
      <c r="K25" s="23"/>
      <c r="L25" s="23"/>
      <c r="M25" s="23"/>
    </row>
    <row r="26" spans="2:23" ht="27.75">
      <c r="B26" s="23"/>
      <c r="C26" s="49"/>
      <c r="D26" s="49"/>
      <c r="E26" s="298"/>
      <c r="F26" s="299"/>
      <c r="G26" s="299"/>
      <c r="H26" s="299"/>
      <c r="I26" s="299"/>
      <c r="J26" s="299"/>
      <c r="K26" s="23"/>
      <c r="L26" s="23"/>
      <c r="M26" s="23"/>
    </row>
    <row r="27" spans="2:23" ht="24">
      <c r="B27" s="23"/>
      <c r="C27" s="49"/>
      <c r="D27" s="49"/>
      <c r="E27" s="297"/>
      <c r="F27" s="299"/>
      <c r="G27" s="299"/>
      <c r="H27" s="299"/>
      <c r="I27" s="299"/>
      <c r="J27" s="299"/>
      <c r="K27" s="23"/>
      <c r="L27" s="23"/>
      <c r="M27" s="23"/>
    </row>
    <row r="28" spans="2:23" ht="24">
      <c r="B28" s="23"/>
      <c r="C28" s="49"/>
      <c r="D28" s="49"/>
      <c r="E28" s="297"/>
      <c r="F28" s="299"/>
      <c r="G28" s="299"/>
      <c r="H28" s="299"/>
      <c r="I28" s="299"/>
      <c r="J28" s="299"/>
      <c r="K28" s="23"/>
      <c r="L28" s="23"/>
      <c r="M28" s="23"/>
      <c r="P28" s="410"/>
      <c r="Q28" s="421" t="s">
        <v>838</v>
      </c>
      <c r="R28" s="410"/>
      <c r="S28" s="421" t="s">
        <v>882</v>
      </c>
      <c r="T28" s="410"/>
    </row>
    <row r="29" spans="2:23" ht="24">
      <c r="B29" s="23"/>
      <c r="C29" s="49"/>
      <c r="D29" s="49"/>
      <c r="E29" s="297"/>
      <c r="F29" s="299"/>
      <c r="G29" s="299"/>
      <c r="H29" s="299"/>
      <c r="I29" s="299"/>
      <c r="J29" s="299"/>
      <c r="K29" s="23"/>
      <c r="L29" s="23"/>
      <c r="M29" s="23"/>
      <c r="P29" s="415" t="s">
        <v>21</v>
      </c>
      <c r="Q29" s="417">
        <f>+Q9*3.6</f>
        <v>0</v>
      </c>
      <c r="R29" s="418" t="s">
        <v>21</v>
      </c>
      <c r="S29" s="416">
        <f>+R9*3.6</f>
        <v>0</v>
      </c>
      <c r="T29" s="399"/>
    </row>
    <row r="30" spans="2:23" ht="24">
      <c r="B30" s="23"/>
      <c r="C30" s="49"/>
      <c r="D30" s="49"/>
      <c r="E30" s="297"/>
      <c r="F30" s="299"/>
      <c r="G30" s="299"/>
      <c r="H30" s="299"/>
      <c r="I30" s="299"/>
      <c r="J30" s="299"/>
      <c r="K30" s="23"/>
      <c r="L30" s="23"/>
      <c r="M30" s="23"/>
      <c r="P30" s="415" t="s">
        <v>22</v>
      </c>
      <c r="Q30" s="417">
        <f>+Q22</f>
        <v>0</v>
      </c>
      <c r="R30" s="418" t="s">
        <v>22</v>
      </c>
      <c r="S30" s="416">
        <f>+R22</f>
        <v>0</v>
      </c>
      <c r="T30" s="399"/>
    </row>
    <row r="31" spans="2:23" ht="24">
      <c r="B31" s="23"/>
      <c r="C31" s="49"/>
      <c r="D31" s="49"/>
      <c r="E31" s="297"/>
      <c r="F31" s="299"/>
      <c r="G31" s="299"/>
      <c r="H31" s="299"/>
      <c r="I31" s="299"/>
      <c r="J31" s="299"/>
      <c r="K31" s="23"/>
      <c r="L31" s="23"/>
      <c r="M31" s="23"/>
    </row>
    <row r="32" spans="2:23" ht="24">
      <c r="B32" s="23"/>
      <c r="C32" s="49"/>
      <c r="D32" s="49"/>
      <c r="E32" s="297"/>
      <c r="F32" s="299"/>
      <c r="G32" s="299"/>
      <c r="H32" s="299"/>
      <c r="I32" s="299"/>
      <c r="J32" s="299"/>
      <c r="K32" s="23"/>
      <c r="L32" s="23"/>
      <c r="M32" s="23"/>
    </row>
    <row r="33" spans="2:13" ht="24">
      <c r="B33" s="23"/>
      <c r="C33" s="49"/>
      <c r="D33" s="49"/>
      <c r="E33" s="297"/>
      <c r="F33" s="299"/>
      <c r="G33" s="299"/>
      <c r="H33" s="299"/>
      <c r="I33" s="299"/>
      <c r="J33" s="299"/>
      <c r="K33" s="23"/>
      <c r="L33" s="23"/>
      <c r="M33" s="23"/>
    </row>
    <row r="34" spans="2:13" ht="24">
      <c r="B34" s="23"/>
      <c r="C34" s="49"/>
      <c r="D34" s="49"/>
      <c r="E34" s="297"/>
      <c r="F34" s="299"/>
      <c r="G34" s="299"/>
      <c r="H34" s="299"/>
      <c r="I34" s="299"/>
      <c r="J34" s="299"/>
      <c r="K34" s="23"/>
      <c r="L34" s="23"/>
      <c r="M34" s="23"/>
    </row>
    <row r="35" spans="2:13" ht="24">
      <c r="B35" s="23"/>
      <c r="C35" s="49"/>
      <c r="D35" s="49"/>
      <c r="E35" s="881" t="s">
        <v>839</v>
      </c>
      <c r="F35" s="299"/>
      <c r="G35" s="299"/>
      <c r="H35" s="299"/>
      <c r="I35" s="299"/>
      <c r="J35" s="881" t="s">
        <v>881</v>
      </c>
      <c r="K35" s="23"/>
      <c r="L35" s="23"/>
      <c r="M35" s="23"/>
    </row>
    <row r="36" spans="2:13" ht="11.25" customHeight="1">
      <c r="B36" s="23"/>
      <c r="C36" s="49"/>
      <c r="D36" s="49"/>
      <c r="E36" s="297"/>
      <c r="F36" s="299"/>
      <c r="G36" s="299"/>
      <c r="H36" s="299"/>
      <c r="I36" s="299"/>
      <c r="J36" s="297"/>
      <c r="K36" s="23"/>
      <c r="L36" s="23"/>
      <c r="M36" s="23"/>
    </row>
    <row r="37" spans="2:13" ht="27.75">
      <c r="B37" s="23"/>
      <c r="C37" s="49"/>
      <c r="D37" s="1018" t="s">
        <v>601</v>
      </c>
      <c r="E37" s="1018"/>
      <c r="F37" s="1018"/>
      <c r="G37" s="1018"/>
      <c r="H37" s="1018"/>
      <c r="I37" s="1018"/>
      <c r="J37" s="1018"/>
      <c r="K37" s="1018"/>
      <c r="L37" s="1018"/>
      <c r="M37" s="1018"/>
    </row>
    <row r="39" spans="2:13" ht="24">
      <c r="C39" s="297"/>
    </row>
  </sheetData>
  <mergeCells count="1">
    <mergeCell ref="D37:M37"/>
  </mergeCells>
  <phoneticPr fontId="15" type="noConversion"/>
  <pageMargins left="0.43307086614173229" right="0.27559055118110237" top="0.51181102362204722" bottom="0.74803149606299213" header="0.31496062992125984" footer="0.31496062992125984"/>
  <pageSetup paperSize="9" scale="80" orientation="portrait" verticalDpi="96" r:id="rId1"/>
  <headerFooter>
    <oddFooter>&amp;C&amp;"CordiaUPC,Regular"&amp;14 13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  <pageSetUpPr fitToPage="1"/>
  </sheetPr>
  <dimension ref="B1:S19"/>
  <sheetViews>
    <sheetView showGridLines="0" topLeftCell="C1" zoomScaleNormal="100" zoomScaleSheetLayoutView="70" workbookViewId="0">
      <selection activeCell="Q13" sqref="Q13"/>
    </sheetView>
  </sheetViews>
  <sheetFormatPr defaultRowHeight="15"/>
  <cols>
    <col min="1" max="1" width="1.28515625" style="78" customWidth="1"/>
    <col min="2" max="2" width="9.5703125" style="78" customWidth="1"/>
    <col min="3" max="3" width="3.28515625" style="78" customWidth="1"/>
    <col min="4" max="4" width="3.7109375" style="78" customWidth="1"/>
    <col min="5" max="5" width="15" style="78" customWidth="1"/>
    <col min="6" max="6" width="13.7109375" style="78" customWidth="1"/>
    <col min="7" max="7" width="10.28515625" style="78" customWidth="1"/>
    <col min="8" max="8" width="11.7109375" style="78" customWidth="1"/>
    <col min="9" max="9" width="6.7109375" style="78" customWidth="1"/>
    <col min="10" max="10" width="9.28515625" style="78" customWidth="1"/>
    <col min="11" max="11" width="11.42578125" style="78" customWidth="1"/>
    <col min="12" max="12" width="5.42578125" style="78" customWidth="1"/>
    <col min="13" max="13" width="17.5703125" style="78" customWidth="1"/>
    <col min="14" max="14" width="1.85546875" style="78" customWidth="1"/>
    <col min="15" max="16" width="4.42578125" style="78" customWidth="1"/>
    <col min="17" max="17" width="15" style="78" customWidth="1"/>
    <col min="18" max="18" width="17.28515625" style="78" bestFit="1" customWidth="1"/>
    <col min="19" max="19" width="13.7109375" style="78" customWidth="1"/>
    <col min="20" max="23" width="9.42578125" style="78" customWidth="1"/>
    <col min="24" max="24" width="16.7109375" style="78" customWidth="1"/>
    <col min="25" max="28" width="9.42578125" style="78" customWidth="1"/>
    <col min="29" max="16384" width="9.140625" style="78"/>
  </cols>
  <sheetData>
    <row r="1" spans="2:19" ht="27.75">
      <c r="B1" s="23"/>
      <c r="C1" s="49"/>
      <c r="D1" s="298"/>
      <c r="E1" s="297"/>
      <c r="F1" s="299"/>
      <c r="G1" s="299"/>
      <c r="H1" s="299"/>
      <c r="I1" s="299"/>
      <c r="J1" s="299"/>
      <c r="K1" s="23"/>
      <c r="L1" s="23"/>
      <c r="M1" s="23"/>
    </row>
    <row r="2" spans="2:19" ht="24">
      <c r="B2" s="23"/>
      <c r="C2" s="49"/>
      <c r="D2" s="49" t="s">
        <v>598</v>
      </c>
      <c r="E2" s="49" t="s">
        <v>20</v>
      </c>
      <c r="F2" s="23"/>
      <c r="G2" s="23"/>
      <c r="H2" s="23"/>
      <c r="I2" s="23"/>
      <c r="J2" s="23"/>
      <c r="K2" s="23"/>
      <c r="L2" s="23"/>
      <c r="M2" s="23"/>
    </row>
    <row r="3" spans="2:19" ht="24">
      <c r="B3" s="23"/>
      <c r="C3" s="49"/>
      <c r="D3" s="49"/>
      <c r="E3" s="49" t="s">
        <v>611</v>
      </c>
      <c r="F3" s="23"/>
      <c r="G3" s="23"/>
      <c r="H3" s="23"/>
      <c r="I3" s="23"/>
      <c r="J3" s="23"/>
      <c r="K3" s="23"/>
      <c r="L3" s="23"/>
      <c r="M3" s="23"/>
    </row>
    <row r="4" spans="2:19" s="28" customFormat="1" ht="24">
      <c r="B4" s="23"/>
      <c r="C4" s="49"/>
      <c r="D4" s="49"/>
      <c r="E4" s="49"/>
      <c r="F4" s="23"/>
      <c r="G4" s="23"/>
      <c r="H4" s="23"/>
      <c r="I4" s="23"/>
      <c r="J4" s="23"/>
      <c r="K4" s="23"/>
      <c r="L4" s="23"/>
      <c r="M4" s="23"/>
    </row>
    <row r="5" spans="2:19" s="28" customFormat="1" ht="24"/>
    <row r="6" spans="2:19" s="28" customFormat="1" ht="24">
      <c r="R6" s="28" t="s">
        <v>678</v>
      </c>
    </row>
    <row r="7" spans="2:19" s="28" customFormat="1" ht="24">
      <c r="Q7" s="124" t="s">
        <v>883</v>
      </c>
      <c r="R7" s="422"/>
      <c r="S7" s="124" t="s">
        <v>626</v>
      </c>
    </row>
    <row r="8" spans="2:19" s="28" customFormat="1" ht="24">
      <c r="Q8" s="124" t="s">
        <v>625</v>
      </c>
      <c r="R8" s="422"/>
      <c r="S8" s="124" t="s">
        <v>626</v>
      </c>
    </row>
    <row r="9" spans="2:19" s="28" customFormat="1" ht="24">
      <c r="Q9" s="124"/>
      <c r="R9" s="423"/>
      <c r="S9" s="124"/>
    </row>
    <row r="10" spans="2:19" s="28" customFormat="1" ht="24">
      <c r="Q10" s="124" t="s">
        <v>627</v>
      </c>
      <c r="R10" s="423"/>
      <c r="S10" s="124" t="s">
        <v>626</v>
      </c>
    </row>
    <row r="11" spans="2:19" s="28" customFormat="1" ht="24">
      <c r="Q11" s="124" t="s">
        <v>572</v>
      </c>
      <c r="R11" s="423"/>
      <c r="S11" s="124" t="s">
        <v>626</v>
      </c>
    </row>
    <row r="12" spans="2:19" s="28" customFormat="1" ht="24"/>
    <row r="13" spans="2:19" s="28" customFormat="1" ht="24"/>
    <row r="14" spans="2:19" s="28" customFormat="1" ht="24"/>
    <row r="15" spans="2:19" s="28" customFormat="1" ht="24"/>
    <row r="16" spans="2:19" s="28" customFormat="1" ht="24"/>
    <row r="17" spans="2:13" s="28" customFormat="1" ht="24">
      <c r="B17" s="23"/>
      <c r="C17" s="49"/>
      <c r="D17" s="1019" t="s">
        <v>612</v>
      </c>
      <c r="E17" s="1019"/>
      <c r="F17" s="1019"/>
      <c r="G17" s="1019"/>
      <c r="H17" s="1019"/>
      <c r="I17" s="1019"/>
      <c r="J17" s="1019"/>
      <c r="K17" s="1019"/>
      <c r="L17" s="1019"/>
      <c r="M17" s="1019"/>
    </row>
    <row r="18" spans="2:13" s="28" customFormat="1" ht="24">
      <c r="D18" s="1019"/>
      <c r="E18" s="1019"/>
      <c r="F18" s="1019"/>
      <c r="G18" s="1019"/>
      <c r="H18" s="1019"/>
      <c r="I18" s="1019"/>
      <c r="J18" s="1019"/>
      <c r="K18" s="1019"/>
      <c r="L18" s="1019"/>
      <c r="M18" s="1019"/>
    </row>
    <row r="19" spans="2:13" s="28" customFormat="1" ht="24"/>
  </sheetData>
  <mergeCells count="1">
    <mergeCell ref="D17:M18"/>
  </mergeCells>
  <phoneticPr fontId="15" type="noConversion"/>
  <pageMargins left="0.70866141732283472" right="0.39370078740157483" top="0.74803149606299213" bottom="0.74803149606299213" header="0.31496062992125984" footer="0.31496062992125984"/>
  <pageSetup paperSize="9" scale="78" orientation="portrait" verticalDpi="96" r:id="rId1"/>
  <headerFooter>
    <oddFooter>&amp;C&amp;"CordiaUPC,Regular"&amp;14 14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  <pageSetUpPr fitToPage="1"/>
  </sheetPr>
  <dimension ref="B1:M33"/>
  <sheetViews>
    <sheetView showGridLines="0" view="pageBreakPreview" zoomScale="85" zoomScaleNormal="100" zoomScaleSheetLayoutView="85" workbookViewId="0">
      <selection activeCell="P23" sqref="P23"/>
    </sheetView>
  </sheetViews>
  <sheetFormatPr defaultRowHeight="15"/>
  <cols>
    <col min="1" max="1" width="1.28515625" style="78" customWidth="1"/>
    <col min="2" max="2" width="7.28515625" style="78" customWidth="1"/>
    <col min="3" max="12" width="8" style="78" customWidth="1"/>
    <col min="13" max="13" width="5" style="78" customWidth="1"/>
    <col min="14" max="14" width="2" style="78" customWidth="1"/>
    <col min="15" max="16384" width="9.140625" style="78"/>
  </cols>
  <sheetData>
    <row r="1" spans="2:13" ht="23.25">
      <c r="B1" s="35" t="s">
        <v>343</v>
      </c>
    </row>
    <row r="2" spans="2:13" s="28" customFormat="1" ht="24">
      <c r="B2" s="24" t="s">
        <v>680</v>
      </c>
    </row>
    <row r="3" spans="2:13" s="28" customFormat="1" ht="24.75" thickBot="1">
      <c r="B3" s="29" t="s">
        <v>274</v>
      </c>
      <c r="C3" s="194" t="s">
        <v>574</v>
      </c>
      <c r="D3" s="194"/>
      <c r="E3" s="194"/>
      <c r="F3" s="194"/>
      <c r="G3" s="194"/>
      <c r="H3" s="194"/>
      <c r="I3" s="194"/>
    </row>
    <row r="4" spans="2:13" s="28" customFormat="1" ht="24">
      <c r="B4" s="1020" t="s">
        <v>344</v>
      </c>
      <c r="C4" s="1021"/>
      <c r="D4" s="1021"/>
      <c r="E4" s="1021"/>
      <c r="F4" s="1021"/>
      <c r="G4" s="1021"/>
      <c r="H4" s="1021"/>
      <c r="I4" s="1021"/>
      <c r="J4" s="1021"/>
      <c r="K4" s="1021"/>
      <c r="L4" s="1021"/>
      <c r="M4" s="1022"/>
    </row>
    <row r="5" spans="2:13" s="28" customFormat="1" ht="24">
      <c r="B5" s="1023"/>
      <c r="C5" s="1024"/>
      <c r="D5" s="1024"/>
      <c r="E5" s="1024"/>
      <c r="F5" s="1024"/>
      <c r="G5" s="1024"/>
      <c r="H5" s="1024"/>
      <c r="I5" s="1024"/>
      <c r="J5" s="1024"/>
      <c r="K5" s="1024"/>
      <c r="L5" s="1024"/>
      <c r="M5" s="1025"/>
    </row>
    <row r="6" spans="2:13" s="28" customFormat="1" ht="24">
      <c r="B6" s="1023"/>
      <c r="C6" s="1024"/>
      <c r="D6" s="1024"/>
      <c r="E6" s="1024"/>
      <c r="F6" s="1024"/>
      <c r="G6" s="1024"/>
      <c r="H6" s="1024"/>
      <c r="I6" s="1024"/>
      <c r="J6" s="1024"/>
      <c r="K6" s="1024"/>
      <c r="L6" s="1024"/>
      <c r="M6" s="1025"/>
    </row>
    <row r="7" spans="2:13" s="28" customFormat="1" ht="24">
      <c r="B7" s="1023"/>
      <c r="C7" s="1024"/>
      <c r="D7" s="1024"/>
      <c r="E7" s="1024"/>
      <c r="F7" s="1024"/>
      <c r="G7" s="1024"/>
      <c r="H7" s="1024"/>
      <c r="I7" s="1024"/>
      <c r="J7" s="1024"/>
      <c r="K7" s="1024"/>
      <c r="L7" s="1024"/>
      <c r="M7" s="1025"/>
    </row>
    <row r="8" spans="2:13" s="28" customFormat="1" ht="24">
      <c r="B8" s="1023"/>
      <c r="C8" s="1024"/>
      <c r="D8" s="1024"/>
      <c r="E8" s="1024"/>
      <c r="F8" s="1024"/>
      <c r="G8" s="1024"/>
      <c r="H8" s="1024"/>
      <c r="I8" s="1024"/>
      <c r="J8" s="1024"/>
      <c r="K8" s="1024"/>
      <c r="L8" s="1024"/>
      <c r="M8" s="1025"/>
    </row>
    <row r="9" spans="2:13" s="28" customFormat="1" ht="24">
      <c r="B9" s="1023"/>
      <c r="C9" s="1024"/>
      <c r="D9" s="1024"/>
      <c r="E9" s="1024"/>
      <c r="F9" s="1024"/>
      <c r="G9" s="1024"/>
      <c r="H9" s="1024"/>
      <c r="I9" s="1024"/>
      <c r="J9" s="1024"/>
      <c r="K9" s="1024"/>
      <c r="L9" s="1024"/>
      <c r="M9" s="1025"/>
    </row>
    <row r="10" spans="2:13" s="28" customFormat="1" ht="24">
      <c r="B10" s="1023"/>
      <c r="C10" s="1024"/>
      <c r="D10" s="1024"/>
      <c r="E10" s="1024"/>
      <c r="F10" s="1024"/>
      <c r="G10" s="1024"/>
      <c r="H10" s="1024"/>
      <c r="I10" s="1024"/>
      <c r="J10" s="1024"/>
      <c r="K10" s="1024"/>
      <c r="L10" s="1024"/>
      <c r="M10" s="1025"/>
    </row>
    <row r="11" spans="2:13" s="28" customFormat="1" ht="24">
      <c r="B11" s="1023"/>
      <c r="C11" s="1024"/>
      <c r="D11" s="1024"/>
      <c r="E11" s="1024"/>
      <c r="F11" s="1024"/>
      <c r="G11" s="1024"/>
      <c r="H11" s="1024"/>
      <c r="I11" s="1024"/>
      <c r="J11" s="1024"/>
      <c r="K11" s="1024"/>
      <c r="L11" s="1024"/>
      <c r="M11" s="1025"/>
    </row>
    <row r="12" spans="2:13" s="28" customFormat="1" ht="24">
      <c r="B12" s="1023"/>
      <c r="C12" s="1024"/>
      <c r="D12" s="1024"/>
      <c r="E12" s="1024"/>
      <c r="F12" s="1024"/>
      <c r="G12" s="1024"/>
      <c r="H12" s="1024"/>
      <c r="I12" s="1024"/>
      <c r="J12" s="1024"/>
      <c r="K12" s="1024"/>
      <c r="L12" s="1024"/>
      <c r="M12" s="1025"/>
    </row>
    <row r="13" spans="2:13" s="28" customFormat="1" ht="24">
      <c r="B13" s="1023"/>
      <c r="C13" s="1024"/>
      <c r="D13" s="1024"/>
      <c r="E13" s="1024"/>
      <c r="F13" s="1024"/>
      <c r="G13" s="1024"/>
      <c r="H13" s="1024"/>
      <c r="I13" s="1024"/>
      <c r="J13" s="1024"/>
      <c r="K13" s="1024"/>
      <c r="L13" s="1024"/>
      <c r="M13" s="1025"/>
    </row>
    <row r="14" spans="2:13" s="28" customFormat="1" ht="24">
      <c r="B14" s="1023"/>
      <c r="C14" s="1024"/>
      <c r="D14" s="1024"/>
      <c r="E14" s="1024"/>
      <c r="F14" s="1024"/>
      <c r="G14" s="1024"/>
      <c r="H14" s="1024"/>
      <c r="I14" s="1024"/>
      <c r="J14" s="1024"/>
      <c r="K14" s="1024"/>
      <c r="L14" s="1024"/>
      <c r="M14" s="1025"/>
    </row>
    <row r="15" spans="2:13" s="28" customFormat="1" ht="24">
      <c r="B15" s="1023"/>
      <c r="C15" s="1024"/>
      <c r="D15" s="1024"/>
      <c r="E15" s="1024"/>
      <c r="F15" s="1024"/>
      <c r="G15" s="1024"/>
      <c r="H15" s="1024"/>
      <c r="I15" s="1024"/>
      <c r="J15" s="1024"/>
      <c r="K15" s="1024"/>
      <c r="L15" s="1024"/>
      <c r="M15" s="1025"/>
    </row>
    <row r="16" spans="2:13" s="28" customFormat="1" ht="24">
      <c r="B16" s="1023"/>
      <c r="C16" s="1024"/>
      <c r="D16" s="1024"/>
      <c r="E16" s="1024"/>
      <c r="F16" s="1024"/>
      <c r="G16" s="1024"/>
      <c r="H16" s="1024"/>
      <c r="I16" s="1024"/>
      <c r="J16" s="1024"/>
      <c r="K16" s="1024"/>
      <c r="L16" s="1024"/>
      <c r="M16" s="1025"/>
    </row>
    <row r="17" spans="2:13" s="28" customFormat="1" ht="24">
      <c r="B17" s="1023"/>
      <c r="C17" s="1024"/>
      <c r="D17" s="1024"/>
      <c r="E17" s="1024"/>
      <c r="F17" s="1024"/>
      <c r="G17" s="1024"/>
      <c r="H17" s="1024"/>
      <c r="I17" s="1024"/>
      <c r="J17" s="1024"/>
      <c r="K17" s="1024"/>
      <c r="L17" s="1024"/>
      <c r="M17" s="1025"/>
    </row>
    <row r="18" spans="2:13" s="28" customFormat="1" ht="24">
      <c r="B18" s="1023"/>
      <c r="C18" s="1024"/>
      <c r="D18" s="1024"/>
      <c r="E18" s="1024"/>
      <c r="F18" s="1024"/>
      <c r="G18" s="1024"/>
      <c r="H18" s="1024"/>
      <c r="I18" s="1024"/>
      <c r="J18" s="1024"/>
      <c r="K18" s="1024"/>
      <c r="L18" s="1024"/>
      <c r="M18" s="1025"/>
    </row>
    <row r="19" spans="2:13" s="28" customFormat="1" ht="24">
      <c r="B19" s="1023"/>
      <c r="C19" s="1024"/>
      <c r="D19" s="1024"/>
      <c r="E19" s="1024"/>
      <c r="F19" s="1024"/>
      <c r="G19" s="1024"/>
      <c r="H19" s="1024"/>
      <c r="I19" s="1024"/>
      <c r="J19" s="1024"/>
      <c r="K19" s="1024"/>
      <c r="L19" s="1024"/>
      <c r="M19" s="1025"/>
    </row>
    <row r="20" spans="2:13" s="28" customFormat="1" ht="24">
      <c r="B20" s="1023"/>
      <c r="C20" s="1024"/>
      <c r="D20" s="1024"/>
      <c r="E20" s="1024"/>
      <c r="F20" s="1024"/>
      <c r="G20" s="1024"/>
      <c r="H20" s="1024"/>
      <c r="I20" s="1024"/>
      <c r="J20" s="1024"/>
      <c r="K20" s="1024"/>
      <c r="L20" s="1024"/>
      <c r="M20" s="1025"/>
    </row>
    <row r="21" spans="2:13" s="28" customFormat="1" ht="24.75" thickBot="1">
      <c r="B21" s="1026"/>
      <c r="C21" s="1027"/>
      <c r="D21" s="1027"/>
      <c r="E21" s="1027"/>
      <c r="F21" s="1027"/>
      <c r="G21" s="1027"/>
      <c r="H21" s="1027"/>
      <c r="I21" s="1027"/>
      <c r="J21" s="1027"/>
      <c r="K21" s="1027"/>
      <c r="L21" s="1027"/>
      <c r="M21" s="1028"/>
    </row>
    <row r="22" spans="2:13" s="47" customFormat="1" ht="12.75">
      <c r="B22" s="428"/>
      <c r="C22" s="428"/>
      <c r="D22" s="428"/>
      <c r="E22" s="428"/>
      <c r="F22" s="428"/>
      <c r="G22" s="428"/>
      <c r="H22" s="428"/>
      <c r="I22" s="428"/>
      <c r="J22" s="428"/>
      <c r="K22" s="428"/>
      <c r="L22" s="428"/>
      <c r="M22" s="428"/>
    </row>
    <row r="23" spans="2:13" s="424" customFormat="1" ht="24">
      <c r="B23" s="1029" t="s">
        <v>681</v>
      </c>
      <c r="C23" s="1029"/>
      <c r="D23" s="1029"/>
      <c r="E23" s="1029"/>
      <c r="F23" s="1029"/>
      <c r="G23" s="1029"/>
      <c r="H23" s="1029"/>
      <c r="I23" s="1029"/>
      <c r="J23" s="1029"/>
      <c r="K23" s="1029"/>
      <c r="L23" s="1029"/>
      <c r="M23" s="1029"/>
    </row>
    <row r="24" spans="2:13" s="28" customFormat="1" ht="24">
      <c r="B24" s="112"/>
      <c r="C24" s="112"/>
      <c r="D24" s="112"/>
      <c r="E24" s="112"/>
      <c r="F24" s="112"/>
      <c r="G24" s="112"/>
      <c r="H24" s="112"/>
      <c r="I24" s="112"/>
      <c r="J24" s="112"/>
      <c r="K24" s="112"/>
      <c r="L24" s="112"/>
      <c r="M24" s="112"/>
    </row>
    <row r="25" spans="2:13" s="28" customFormat="1" ht="24">
      <c r="C25" s="1017" t="s">
        <v>345</v>
      </c>
      <c r="D25" s="1017"/>
      <c r="E25" s="1017"/>
      <c r="F25" s="1017"/>
      <c r="G25" s="1017"/>
      <c r="H25" s="1017"/>
      <c r="I25" s="1017"/>
      <c r="J25" s="1017"/>
      <c r="K25" s="1017"/>
      <c r="L25" s="1017"/>
      <c r="M25" s="1017"/>
    </row>
    <row r="26" spans="2:13" s="28" customFormat="1" ht="24">
      <c r="B26" s="425"/>
      <c r="D26" s="425"/>
      <c r="J26" s="425"/>
      <c r="K26" s="425"/>
      <c r="L26" s="425"/>
      <c r="M26" s="425"/>
    </row>
    <row r="27" spans="2:13" s="28" customFormat="1" ht="24">
      <c r="B27" s="426"/>
      <c r="C27" s="426"/>
      <c r="E27" s="426"/>
      <c r="F27" s="426"/>
      <c r="G27" s="427"/>
      <c r="H27" s="426"/>
      <c r="I27" s="426"/>
      <c r="J27" s="426"/>
      <c r="K27" s="426"/>
      <c r="L27" s="426"/>
      <c r="M27" s="426"/>
    </row>
    <row r="28" spans="2:13" s="28" customFormat="1" ht="24">
      <c r="B28" s="426"/>
      <c r="C28" s="426"/>
      <c r="D28" s="426"/>
      <c r="E28" s="426"/>
      <c r="F28" s="426"/>
      <c r="G28" s="426"/>
      <c r="H28" s="426"/>
      <c r="I28" s="426"/>
      <c r="J28" s="426"/>
      <c r="K28" s="426"/>
      <c r="L28" s="426"/>
      <c r="M28" s="426"/>
    </row>
    <row r="29" spans="2:13" s="28" customFormat="1" ht="24">
      <c r="B29" s="426"/>
      <c r="C29" s="426"/>
      <c r="D29" s="426"/>
      <c r="E29" s="426"/>
      <c r="F29" s="426"/>
      <c r="G29" s="426"/>
      <c r="H29" s="426"/>
      <c r="I29" s="426"/>
      <c r="J29" s="426"/>
      <c r="K29" s="426"/>
      <c r="L29" s="426"/>
      <c r="M29" s="426"/>
    </row>
    <row r="30" spans="2:13" s="28" customFormat="1" ht="24">
      <c r="B30" s="426"/>
      <c r="C30" s="426"/>
      <c r="D30" s="426"/>
      <c r="E30" s="426"/>
      <c r="F30" s="426"/>
      <c r="G30" s="426"/>
      <c r="H30" s="426"/>
      <c r="I30" s="426"/>
      <c r="J30" s="426"/>
      <c r="K30" s="426"/>
      <c r="L30" s="426"/>
      <c r="M30" s="426"/>
    </row>
    <row r="31" spans="2:13" s="28" customFormat="1" ht="24">
      <c r="B31" s="426"/>
      <c r="C31" s="426"/>
      <c r="D31" s="426"/>
      <c r="E31" s="426"/>
      <c r="F31" s="426"/>
      <c r="G31" s="426"/>
      <c r="H31" s="426"/>
      <c r="I31" s="426"/>
      <c r="J31" s="426"/>
      <c r="K31" s="426"/>
      <c r="L31" s="426"/>
      <c r="M31" s="426"/>
    </row>
    <row r="32" spans="2:13" s="28" customFormat="1" ht="24">
      <c r="B32" s="426"/>
      <c r="C32" s="426"/>
      <c r="D32" s="426"/>
      <c r="E32" s="426"/>
      <c r="F32" s="426"/>
      <c r="G32" s="426"/>
      <c r="H32" s="426"/>
      <c r="I32" s="426"/>
      <c r="J32" s="426"/>
      <c r="K32" s="426"/>
      <c r="L32" s="426"/>
      <c r="M32" s="426"/>
    </row>
    <row r="33" spans="2:2" ht="18.75">
      <c r="B33" s="39" t="s">
        <v>679</v>
      </c>
    </row>
  </sheetData>
  <mergeCells count="3">
    <mergeCell ref="B4:M21"/>
    <mergeCell ref="C25:M25"/>
    <mergeCell ref="B23:M23"/>
  </mergeCells>
  <phoneticPr fontId="15" type="noConversion"/>
  <printOptions horizontalCentered="1"/>
  <pageMargins left="0.74803149606299213" right="0.35433070866141736" top="0.9055118110236221" bottom="0.82677165354330717" header="0.51181102362204722" footer="0.27559055118110237"/>
  <pageSetup paperSize="9" scale="95" orientation="portrait" r:id="rId1"/>
  <headerFooter alignWithMargins="0">
    <oddFooter>&amp;C&amp;"CordiaUPC,Regular"&amp;14 15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</sheetPr>
  <dimension ref="A1:N24"/>
  <sheetViews>
    <sheetView showGridLines="0" topLeftCell="A19" zoomScaleNormal="100" zoomScaleSheetLayoutView="75" zoomScalePageLayoutView="50" workbookViewId="0">
      <selection activeCell="N24" sqref="N24"/>
    </sheetView>
  </sheetViews>
  <sheetFormatPr defaultRowHeight="15"/>
  <cols>
    <col min="1" max="4" width="9.140625" style="57"/>
    <col min="5" max="5" width="3.5703125" style="57" customWidth="1"/>
    <col min="6" max="9" width="9.140625" style="57"/>
    <col min="10" max="10" width="8.28515625" style="57" customWidth="1"/>
    <col min="11" max="11" width="4.140625" style="51" customWidth="1"/>
    <col min="12" max="16384" width="9.140625" style="51"/>
  </cols>
  <sheetData>
    <row r="1" spans="1:14" ht="9.75" customHeight="1" thickBot="1"/>
    <row r="2" spans="1:14" ht="21">
      <c r="A2" s="357"/>
      <c r="B2" s="358"/>
      <c r="C2" s="358"/>
      <c r="D2" s="358"/>
      <c r="E2" s="358"/>
      <c r="F2" s="358"/>
      <c r="G2" s="358"/>
      <c r="H2" s="358"/>
      <c r="I2" s="358"/>
      <c r="J2" s="358"/>
      <c r="K2" s="359"/>
    </row>
    <row r="3" spans="1:14" ht="29.25">
      <c r="A3" s="360"/>
      <c r="B3" s="361"/>
      <c r="C3" s="361"/>
      <c r="D3" s="361"/>
      <c r="E3" s="361"/>
      <c r="F3" s="361"/>
      <c r="G3" s="361"/>
      <c r="H3" s="361"/>
      <c r="I3" s="361"/>
      <c r="J3" s="361"/>
      <c r="K3" s="362"/>
    </row>
    <row r="4" spans="1:14">
      <c r="A4" s="363"/>
      <c r="B4" s="361"/>
      <c r="C4" s="361"/>
      <c r="D4" s="361"/>
      <c r="E4" s="361"/>
      <c r="F4" s="361"/>
      <c r="G4" s="361"/>
      <c r="H4" s="361"/>
      <c r="I4" s="361"/>
      <c r="J4" s="361"/>
      <c r="K4" s="362"/>
    </row>
    <row r="5" spans="1:14" ht="51.75">
      <c r="A5" s="895" t="s">
        <v>169</v>
      </c>
      <c r="B5" s="896"/>
      <c r="C5" s="896"/>
      <c r="D5" s="896"/>
      <c r="E5" s="896"/>
      <c r="F5" s="896"/>
      <c r="G5" s="896"/>
      <c r="H5" s="896"/>
      <c r="I5" s="896"/>
      <c r="J5" s="896"/>
      <c r="K5" s="362"/>
    </row>
    <row r="6" spans="1:14" ht="51.75">
      <c r="A6" s="895" t="s">
        <v>170</v>
      </c>
      <c r="B6" s="896"/>
      <c r="C6" s="896"/>
      <c r="D6" s="896"/>
      <c r="E6" s="896"/>
      <c r="F6" s="896"/>
      <c r="G6" s="896"/>
      <c r="H6" s="896"/>
      <c r="I6" s="896"/>
      <c r="J6" s="896"/>
      <c r="K6" s="362"/>
    </row>
    <row r="7" spans="1:14" ht="38.25">
      <c r="A7" s="897" t="s">
        <v>868</v>
      </c>
      <c r="B7" s="898"/>
      <c r="C7" s="898"/>
      <c r="D7" s="898"/>
      <c r="E7" s="898"/>
      <c r="F7" s="898"/>
      <c r="G7" s="898"/>
      <c r="H7" s="898"/>
      <c r="I7" s="898"/>
      <c r="J7" s="898"/>
      <c r="K7" s="362"/>
    </row>
    <row r="8" spans="1:14" ht="38.25">
      <c r="A8" s="364"/>
      <c r="B8" s="361"/>
      <c r="C8" s="361"/>
      <c r="D8" s="361"/>
      <c r="E8" s="361"/>
      <c r="F8" s="361"/>
      <c r="G8" s="361"/>
      <c r="H8" s="361"/>
      <c r="I8" s="361"/>
      <c r="J8" s="361"/>
      <c r="K8" s="362"/>
      <c r="N8" s="51" t="s">
        <v>274</v>
      </c>
    </row>
    <row r="9" spans="1:14" ht="38.25">
      <c r="A9" s="364"/>
      <c r="B9" s="361"/>
      <c r="C9" s="361"/>
      <c r="D9" s="361"/>
      <c r="E9" s="361"/>
      <c r="F9" s="361"/>
      <c r="G9" s="361"/>
      <c r="H9" s="361"/>
      <c r="I9" s="361"/>
      <c r="J9" s="361"/>
      <c r="K9" s="362"/>
    </row>
    <row r="10" spans="1:14" ht="38.25">
      <c r="A10" s="364"/>
      <c r="B10" s="361"/>
      <c r="C10" s="361"/>
      <c r="D10" s="361"/>
      <c r="E10" s="361"/>
      <c r="F10" s="361"/>
      <c r="G10" s="361"/>
      <c r="H10" s="361"/>
      <c r="I10" s="361"/>
      <c r="J10" s="361"/>
      <c r="K10" s="362"/>
    </row>
    <row r="11" spans="1:14" ht="39.75" customHeight="1">
      <c r="A11" s="899" t="str">
        <f>"ชื่อนิติบุคคล : "&amp;ข้อมูลเบื้องต้น!F6</f>
        <v>ชื่อนิติบุคคล : บริษัท ................ จำกัด</v>
      </c>
      <c r="B11" s="900"/>
      <c r="C11" s="900"/>
      <c r="D11" s="900"/>
      <c r="E11" s="900"/>
      <c r="F11" s="900"/>
      <c r="G11" s="900"/>
      <c r="H11" s="900"/>
      <c r="I11" s="900"/>
      <c r="J11" s="900"/>
      <c r="K11" s="901"/>
      <c r="N11" s="52"/>
    </row>
    <row r="12" spans="1:14" ht="39.75" customHeight="1">
      <c r="A12" s="899" t="str">
        <f>"ชื่อโรงงานควบคุม : "&amp;ข้อมูลเบื้องต้น!F7</f>
        <v>ชื่อโรงงานควบคุม : โรงงาน……………..</v>
      </c>
      <c r="B12" s="900"/>
      <c r="C12" s="900"/>
      <c r="D12" s="900"/>
      <c r="E12" s="900"/>
      <c r="F12" s="900"/>
      <c r="G12" s="900"/>
      <c r="H12" s="900"/>
      <c r="I12" s="900"/>
      <c r="J12" s="900"/>
      <c r="K12" s="901"/>
    </row>
    <row r="13" spans="1:14" s="205" customFormat="1" ht="34.5">
      <c r="A13" s="899" t="str">
        <f>"TSIC-ID : "&amp;ข้อมูลเบื้องต้น!F8</f>
        <v xml:space="preserve">TSIC-ID : </v>
      </c>
      <c r="B13" s="900"/>
      <c r="C13" s="900"/>
      <c r="D13" s="900"/>
      <c r="E13" s="900"/>
      <c r="F13" s="900"/>
      <c r="G13" s="900"/>
      <c r="H13" s="900"/>
      <c r="I13" s="900"/>
      <c r="J13" s="900"/>
      <c r="K13" s="901"/>
    </row>
    <row r="14" spans="1:14" ht="38.25">
      <c r="A14" s="364"/>
      <c r="B14" s="361"/>
      <c r="C14" s="361"/>
      <c r="D14" s="361"/>
      <c r="E14" s="361"/>
      <c r="F14" s="361"/>
      <c r="G14" s="361"/>
      <c r="H14" s="361"/>
      <c r="I14" s="361"/>
      <c r="J14" s="361"/>
      <c r="K14" s="362"/>
    </row>
    <row r="15" spans="1:14" ht="46.5">
      <c r="A15" s="365"/>
      <c r="B15" s="361"/>
      <c r="C15" s="361"/>
      <c r="D15" s="361"/>
      <c r="E15" s="361"/>
      <c r="F15" s="361"/>
      <c r="G15" s="361"/>
      <c r="H15" s="361"/>
      <c r="I15" s="361"/>
      <c r="J15" s="361"/>
      <c r="K15" s="362"/>
    </row>
    <row r="16" spans="1:14" ht="23.25">
      <c r="A16" s="366"/>
      <c r="B16" s="361"/>
      <c r="C16" s="361"/>
      <c r="D16" s="361"/>
      <c r="E16" s="361"/>
      <c r="F16" s="361"/>
      <c r="G16" s="361"/>
      <c r="H16" s="361"/>
      <c r="I16" s="361"/>
      <c r="J16" s="361"/>
      <c r="K16" s="362"/>
    </row>
    <row r="17" spans="1:11" ht="23.25">
      <c r="A17" s="893"/>
      <c r="B17" s="894"/>
      <c r="C17" s="894"/>
      <c r="D17" s="894"/>
      <c r="E17" s="894"/>
      <c r="F17" s="894"/>
      <c r="G17" s="894"/>
      <c r="H17" s="894"/>
      <c r="I17" s="894"/>
      <c r="J17" s="894"/>
      <c r="K17" s="362"/>
    </row>
    <row r="18" spans="1:11" ht="21">
      <c r="A18" s="367"/>
      <c r="B18" s="361"/>
      <c r="C18" s="361"/>
      <c r="D18" s="361"/>
      <c r="E18" s="361"/>
      <c r="F18" s="361"/>
      <c r="G18" s="361"/>
      <c r="H18" s="361"/>
      <c r="I18" s="361"/>
      <c r="J18" s="361"/>
      <c r="K18" s="362"/>
    </row>
    <row r="19" spans="1:11" ht="18.75" customHeight="1">
      <c r="A19" s="363"/>
      <c r="B19" s="361"/>
      <c r="C19" s="361"/>
      <c r="D19" s="361"/>
      <c r="E19" s="361"/>
      <c r="F19" s="361"/>
      <c r="G19" s="361"/>
      <c r="H19" s="361"/>
      <c r="I19" s="361"/>
      <c r="J19" s="361"/>
      <c r="K19" s="362"/>
    </row>
    <row r="20" spans="1:11" ht="18.75" customHeight="1">
      <c r="A20" s="363"/>
      <c r="B20" s="361"/>
      <c r="C20" s="361"/>
      <c r="D20" s="361"/>
      <c r="E20" s="361"/>
      <c r="F20" s="361"/>
      <c r="G20" s="361"/>
      <c r="H20" s="361"/>
      <c r="I20" s="361"/>
      <c r="J20" s="361"/>
      <c r="K20" s="362"/>
    </row>
    <row r="21" spans="1:11" ht="18.75" customHeight="1">
      <c r="A21" s="363"/>
      <c r="B21" s="361"/>
      <c r="C21" s="361"/>
      <c r="D21" s="361"/>
      <c r="E21" s="361"/>
      <c r="F21" s="361"/>
      <c r="G21" s="361"/>
      <c r="H21" s="361"/>
      <c r="I21" s="361"/>
      <c r="J21" s="361"/>
      <c r="K21" s="362"/>
    </row>
    <row r="22" spans="1:11" ht="18.75" customHeight="1">
      <c r="A22" s="363"/>
      <c r="B22" s="361"/>
      <c r="C22" s="361"/>
      <c r="D22" s="361"/>
      <c r="E22" s="361"/>
      <c r="F22" s="361"/>
      <c r="G22" s="361"/>
      <c r="H22" s="361"/>
      <c r="I22" s="361"/>
      <c r="J22" s="361"/>
      <c r="K22" s="362"/>
    </row>
    <row r="23" spans="1:11">
      <c r="A23" s="363"/>
      <c r="B23" s="361"/>
      <c r="C23" s="361"/>
      <c r="D23" s="361"/>
      <c r="E23" s="361"/>
      <c r="F23" s="361"/>
      <c r="G23" s="361"/>
      <c r="H23" s="361"/>
      <c r="I23" s="361"/>
      <c r="J23" s="361"/>
      <c r="K23" s="362"/>
    </row>
    <row r="24" spans="1:11" ht="23.25" thickBot="1">
      <c r="A24" s="368"/>
      <c r="B24" s="369"/>
      <c r="C24" s="369"/>
      <c r="D24" s="369"/>
      <c r="E24" s="369"/>
      <c r="F24" s="369"/>
      <c r="G24" s="370" t="s">
        <v>869</v>
      </c>
      <c r="H24" s="369"/>
      <c r="I24" s="369"/>
      <c r="J24" s="369"/>
      <c r="K24" s="371"/>
    </row>
  </sheetData>
  <mergeCells count="7">
    <mergeCell ref="A17:J17"/>
    <mergeCell ref="A5:J5"/>
    <mergeCell ref="A6:J6"/>
    <mergeCell ref="A7:J7"/>
    <mergeCell ref="A11:K11"/>
    <mergeCell ref="A12:K12"/>
    <mergeCell ref="A13:K13"/>
  </mergeCells>
  <phoneticPr fontId="15" type="noConversion"/>
  <printOptions horizontalCentered="1"/>
  <pageMargins left="0.78740157480314965" right="0.31496062992125984" top="0.78740157480314965" bottom="0.31496062992125984" header="0.51181102362204722" footer="0.15748031496062992"/>
  <pageSetup orientation="portrait" verticalDpi="30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B1:R147"/>
  <sheetViews>
    <sheetView showGridLines="0" tabSelected="1" topLeftCell="A166" zoomScaleNormal="100" zoomScaleSheetLayoutView="80" workbookViewId="0">
      <selection activeCell="H146" sqref="H146"/>
    </sheetView>
  </sheetViews>
  <sheetFormatPr defaultRowHeight="15"/>
  <cols>
    <col min="1" max="1" width="2.5703125" style="78" customWidth="1"/>
    <col min="2" max="2" width="9.140625" style="78"/>
    <col min="3" max="3" width="17.85546875" style="78" customWidth="1"/>
    <col min="4" max="4" width="18" style="78" customWidth="1"/>
    <col min="5" max="5" width="20.5703125" style="78" customWidth="1"/>
    <col min="6" max="6" width="16.28515625" style="78" customWidth="1"/>
    <col min="7" max="7" width="9.140625" style="78"/>
    <col min="8" max="8" width="17.85546875" style="78" customWidth="1"/>
    <col min="9" max="9" width="18" style="78" customWidth="1"/>
    <col min="10" max="10" width="16.5703125" style="78" customWidth="1"/>
    <col min="11" max="11" width="16" style="78" customWidth="1"/>
    <col min="12" max="12" width="18.42578125" style="78" customWidth="1"/>
    <col min="13" max="13" width="9.140625" style="78"/>
    <col min="14" max="14" width="18.140625" style="78" customWidth="1"/>
    <col min="15" max="15" width="9.140625" style="78"/>
    <col min="16" max="17" width="15.28515625" style="78" bestFit="1" customWidth="1"/>
    <col min="18" max="18" width="11.28515625" style="78" customWidth="1"/>
    <col min="19" max="19" width="9.28515625" style="78" customWidth="1"/>
    <col min="20" max="24" width="8.28515625" style="78" customWidth="1"/>
    <col min="25" max="25" width="11.42578125" style="78" customWidth="1"/>
    <col min="26" max="27" width="8.7109375" style="78" customWidth="1"/>
    <col min="28" max="28" width="12.5703125" style="78" customWidth="1"/>
    <col min="29" max="30" width="9.28515625" style="78" customWidth="1"/>
    <col min="31" max="31" width="12.85546875" style="78" customWidth="1"/>
    <col min="32" max="16384" width="9.140625" style="78"/>
  </cols>
  <sheetData>
    <row r="1" spans="2:12" ht="23.25">
      <c r="B1" s="24" t="s">
        <v>617</v>
      </c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2:12" ht="7.5" customHeight="1"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</row>
    <row r="3" spans="2:12" ht="24.75" thickBot="1">
      <c r="B3" s="429" t="s">
        <v>884</v>
      </c>
      <c r="C3" s="378"/>
      <c r="D3" s="378"/>
      <c r="E3" s="378"/>
      <c r="F3" s="378"/>
      <c r="G3" s="377"/>
      <c r="H3" s="112"/>
      <c r="I3" s="112"/>
      <c r="J3" s="112"/>
      <c r="K3" s="112"/>
    </row>
    <row r="4" spans="2:12" ht="21.75" thickBot="1">
      <c r="B4" s="1032" t="s">
        <v>275</v>
      </c>
      <c r="C4" s="118" t="s">
        <v>240</v>
      </c>
      <c r="D4" s="1035" t="s">
        <v>346</v>
      </c>
      <c r="E4" s="1036"/>
      <c r="F4" s="1032" t="s">
        <v>682</v>
      </c>
      <c r="G4" s="1032" t="s">
        <v>275</v>
      </c>
      <c r="H4" s="118" t="s">
        <v>240</v>
      </c>
      <c r="I4" s="1035" t="s">
        <v>346</v>
      </c>
      <c r="J4" s="1036"/>
      <c r="K4" s="1032" t="s">
        <v>682</v>
      </c>
    </row>
    <row r="5" spans="2:12" ht="21">
      <c r="B5" s="1033"/>
      <c r="C5" s="116" t="s">
        <v>555</v>
      </c>
      <c r="D5" s="116" t="s">
        <v>347</v>
      </c>
      <c r="E5" s="120" t="s">
        <v>348</v>
      </c>
      <c r="F5" s="1033"/>
      <c r="G5" s="1033"/>
      <c r="H5" s="116" t="s">
        <v>555</v>
      </c>
      <c r="I5" s="116" t="s">
        <v>347</v>
      </c>
      <c r="J5" s="120" t="s">
        <v>348</v>
      </c>
      <c r="K5" s="1033"/>
    </row>
    <row r="6" spans="2:12" ht="21.75" thickBot="1">
      <c r="B6" s="1034"/>
      <c r="C6" s="430"/>
      <c r="D6" s="119" t="s">
        <v>290</v>
      </c>
      <c r="E6" s="121" t="s">
        <v>300</v>
      </c>
      <c r="F6" s="1034"/>
      <c r="G6" s="1034"/>
      <c r="H6" s="430"/>
      <c r="I6" s="119" t="s">
        <v>290</v>
      </c>
      <c r="J6" s="121" t="s">
        <v>300</v>
      </c>
      <c r="K6" s="1034"/>
    </row>
    <row r="7" spans="2:12" ht="21.75">
      <c r="B7" s="431">
        <v>42736</v>
      </c>
      <c r="C7" s="432"/>
      <c r="D7" s="432"/>
      <c r="E7" s="433"/>
      <c r="F7" s="434"/>
      <c r="G7" s="431">
        <v>43101</v>
      </c>
      <c r="H7" s="432"/>
      <c r="I7" s="432"/>
      <c r="J7" s="433"/>
      <c r="K7" s="434"/>
    </row>
    <row r="8" spans="2:12" ht="21.75">
      <c r="B8" s="435">
        <f t="shared" ref="B8:B18" si="0">+B7+31</f>
        <v>42767</v>
      </c>
      <c r="C8" s="436"/>
      <c r="D8" s="432"/>
      <c r="E8" s="433"/>
      <c r="F8" s="434"/>
      <c r="G8" s="435">
        <f t="shared" ref="G8:G18" si="1">+G7+31</f>
        <v>43132</v>
      </c>
      <c r="H8" s="436"/>
      <c r="I8" s="432"/>
      <c r="J8" s="433"/>
      <c r="K8" s="434"/>
    </row>
    <row r="9" spans="2:12" ht="21.75">
      <c r="B9" s="435">
        <f t="shared" si="0"/>
        <v>42798</v>
      </c>
      <c r="C9" s="436"/>
      <c r="D9" s="432"/>
      <c r="E9" s="433"/>
      <c r="F9" s="434"/>
      <c r="G9" s="435">
        <f t="shared" si="1"/>
        <v>43163</v>
      </c>
      <c r="H9" s="436"/>
      <c r="I9" s="432"/>
      <c r="J9" s="433"/>
      <c r="K9" s="434"/>
    </row>
    <row r="10" spans="2:12" ht="21.75">
      <c r="B10" s="435">
        <f t="shared" si="0"/>
        <v>42829</v>
      </c>
      <c r="C10" s="436"/>
      <c r="D10" s="432"/>
      <c r="E10" s="433"/>
      <c r="F10" s="434"/>
      <c r="G10" s="435">
        <f t="shared" si="1"/>
        <v>43194</v>
      </c>
      <c r="H10" s="436"/>
      <c r="I10" s="432"/>
      <c r="J10" s="433"/>
      <c r="K10" s="434"/>
    </row>
    <row r="11" spans="2:12" ht="21.75">
      <c r="B11" s="435">
        <f t="shared" si="0"/>
        <v>42860</v>
      </c>
      <c r="C11" s="436"/>
      <c r="D11" s="432"/>
      <c r="E11" s="433"/>
      <c r="F11" s="434"/>
      <c r="G11" s="435">
        <f t="shared" si="1"/>
        <v>43225</v>
      </c>
      <c r="H11" s="436"/>
      <c r="I11" s="432"/>
      <c r="J11" s="433"/>
      <c r="K11" s="434"/>
    </row>
    <row r="12" spans="2:12" ht="21.75">
      <c r="B12" s="435">
        <f t="shared" si="0"/>
        <v>42891</v>
      </c>
      <c r="C12" s="436"/>
      <c r="D12" s="432"/>
      <c r="E12" s="433"/>
      <c r="F12" s="434"/>
      <c r="G12" s="435">
        <f t="shared" si="1"/>
        <v>43256</v>
      </c>
      <c r="H12" s="436"/>
      <c r="I12" s="432"/>
      <c r="J12" s="433"/>
      <c r="K12" s="434"/>
    </row>
    <row r="13" spans="2:12" ht="21.75">
      <c r="B13" s="435">
        <f t="shared" si="0"/>
        <v>42922</v>
      </c>
      <c r="C13" s="437"/>
      <c r="D13" s="432"/>
      <c r="E13" s="433"/>
      <c r="F13" s="438"/>
      <c r="G13" s="435">
        <f t="shared" si="1"/>
        <v>43287</v>
      </c>
      <c r="H13" s="437"/>
      <c r="I13" s="432"/>
      <c r="J13" s="433"/>
      <c r="K13" s="438"/>
    </row>
    <row r="14" spans="2:12" ht="21.75">
      <c r="B14" s="435">
        <f t="shared" si="0"/>
        <v>42953</v>
      </c>
      <c r="C14" s="437"/>
      <c r="D14" s="432"/>
      <c r="E14" s="433"/>
      <c r="F14" s="438"/>
      <c r="G14" s="435">
        <f t="shared" si="1"/>
        <v>43318</v>
      </c>
      <c r="H14" s="437"/>
      <c r="I14" s="432"/>
      <c r="J14" s="433"/>
      <c r="K14" s="438"/>
    </row>
    <row r="15" spans="2:12" ht="21.75">
      <c r="B15" s="435">
        <f t="shared" si="0"/>
        <v>42984</v>
      </c>
      <c r="C15" s="437"/>
      <c r="D15" s="432"/>
      <c r="E15" s="433"/>
      <c r="F15" s="438"/>
      <c r="G15" s="435">
        <f t="shared" si="1"/>
        <v>43349</v>
      </c>
      <c r="H15" s="437"/>
      <c r="I15" s="432"/>
      <c r="J15" s="433"/>
      <c r="K15" s="438"/>
    </row>
    <row r="16" spans="2:12" ht="21.75">
      <c r="B16" s="435">
        <f t="shared" si="0"/>
        <v>43015</v>
      </c>
      <c r="C16" s="437"/>
      <c r="D16" s="432"/>
      <c r="E16" s="433"/>
      <c r="F16" s="438"/>
      <c r="G16" s="435">
        <f t="shared" si="1"/>
        <v>43380</v>
      </c>
      <c r="H16" s="437"/>
      <c r="I16" s="432"/>
      <c r="J16" s="433"/>
      <c r="K16" s="438"/>
    </row>
    <row r="17" spans="2:18" ht="21.75">
      <c r="B17" s="435">
        <f t="shared" si="0"/>
        <v>43046</v>
      </c>
      <c r="C17" s="437"/>
      <c r="D17" s="432"/>
      <c r="E17" s="433"/>
      <c r="F17" s="438"/>
      <c r="G17" s="435">
        <f t="shared" si="1"/>
        <v>43411</v>
      </c>
      <c r="H17" s="437"/>
      <c r="I17" s="432"/>
      <c r="J17" s="433"/>
      <c r="K17" s="438"/>
    </row>
    <row r="18" spans="2:18" ht="22.5" thickBot="1">
      <c r="B18" s="435">
        <f t="shared" si="0"/>
        <v>43077</v>
      </c>
      <c r="C18" s="437"/>
      <c r="D18" s="432"/>
      <c r="E18" s="433"/>
      <c r="F18" s="438"/>
      <c r="G18" s="435">
        <f t="shared" si="1"/>
        <v>43442</v>
      </c>
      <c r="H18" s="437"/>
      <c r="I18" s="432"/>
      <c r="J18" s="433"/>
      <c r="K18" s="438"/>
    </row>
    <row r="19" spans="2:18" ht="21.75">
      <c r="B19" s="439" t="s">
        <v>272</v>
      </c>
      <c r="C19" s="440"/>
      <c r="D19" s="440"/>
      <c r="E19" s="440"/>
      <c r="F19" s="441"/>
      <c r="G19" s="439" t="s">
        <v>272</v>
      </c>
      <c r="H19" s="440"/>
      <c r="I19" s="440"/>
      <c r="J19" s="440"/>
      <c r="K19" s="441"/>
    </row>
    <row r="20" spans="2:18" ht="22.5" thickBot="1">
      <c r="B20" s="442" t="s">
        <v>293</v>
      </c>
      <c r="C20" s="443"/>
      <c r="D20" s="443"/>
      <c r="E20" s="443"/>
      <c r="F20" s="444"/>
      <c r="G20" s="442" t="s">
        <v>293</v>
      </c>
      <c r="H20" s="443"/>
      <c r="I20" s="443"/>
      <c r="J20" s="443"/>
      <c r="K20" s="444"/>
    </row>
    <row r="21" spans="2:18" ht="21.75" customHeight="1"/>
    <row r="22" spans="2:18" ht="23.25">
      <c r="B22" s="1030"/>
      <c r="C22" s="1030"/>
      <c r="D22" s="1030"/>
      <c r="E22" s="1030"/>
      <c r="F22" s="1030"/>
      <c r="G22" s="1030"/>
      <c r="H22" s="1030"/>
      <c r="I22" s="1030"/>
      <c r="J22" s="1030"/>
      <c r="K22" s="1030"/>
    </row>
    <row r="23" spans="2:18" ht="24" customHeight="1">
      <c r="C23" s="80" t="s">
        <v>42</v>
      </c>
      <c r="G23" s="39"/>
    </row>
    <row r="24" spans="2:18" s="28" customFormat="1" ht="24"/>
    <row r="25" spans="2:18" s="28" customFormat="1" ht="12.75" customHeight="1"/>
    <row r="26" spans="2:18" s="28" customFormat="1" ht="24">
      <c r="N26" s="247"/>
      <c r="O26" s="247"/>
      <c r="P26" s="247"/>
      <c r="Q26" s="247"/>
      <c r="R26" s="247"/>
    </row>
    <row r="27" spans="2:18" s="28" customFormat="1" ht="24">
      <c r="N27" s="446" t="s">
        <v>275</v>
      </c>
      <c r="O27" s="247"/>
      <c r="P27" s="247"/>
      <c r="Q27" s="247"/>
      <c r="R27" s="247"/>
    </row>
    <row r="28" spans="2:18" s="28" customFormat="1" ht="24">
      <c r="N28" s="446" t="s">
        <v>226</v>
      </c>
      <c r="O28" s="247"/>
      <c r="P28" s="247"/>
      <c r="Q28" s="247"/>
      <c r="R28" s="247"/>
    </row>
    <row r="29" spans="2:18" s="28" customFormat="1" ht="24">
      <c r="N29" s="446" t="s">
        <v>227</v>
      </c>
      <c r="O29" s="247"/>
      <c r="P29" s="247"/>
      <c r="Q29" s="247"/>
      <c r="R29" s="247"/>
    </row>
    <row r="30" spans="2:18" s="28" customFormat="1" ht="24">
      <c r="N30" s="446" t="s">
        <v>228</v>
      </c>
      <c r="O30" s="247"/>
      <c r="P30" s="247"/>
      <c r="Q30" s="247"/>
      <c r="R30" s="247"/>
    </row>
    <row r="31" spans="2:18" s="28" customFormat="1" ht="24">
      <c r="N31" s="446" t="s">
        <v>229</v>
      </c>
      <c r="O31" s="247"/>
      <c r="P31" s="247"/>
      <c r="Q31" s="247"/>
      <c r="R31" s="247"/>
    </row>
    <row r="32" spans="2:18" s="28" customFormat="1" ht="24">
      <c r="N32" s="446" t="s">
        <v>230</v>
      </c>
      <c r="O32" s="247"/>
      <c r="P32" s="247"/>
      <c r="Q32" s="247"/>
      <c r="R32" s="247"/>
    </row>
    <row r="33" spans="2:18" s="28" customFormat="1" ht="24">
      <c r="N33" s="446" t="s">
        <v>231</v>
      </c>
      <c r="O33" s="247"/>
      <c r="P33" s="247"/>
      <c r="Q33" s="247"/>
      <c r="R33" s="247"/>
    </row>
    <row r="34" spans="2:18" s="28" customFormat="1" ht="24">
      <c r="N34" s="446" t="s">
        <v>232</v>
      </c>
      <c r="O34" s="247"/>
      <c r="P34" s="247"/>
      <c r="Q34" s="247"/>
      <c r="R34" s="247"/>
    </row>
    <row r="35" spans="2:18" s="28" customFormat="1" ht="24">
      <c r="N35" s="446" t="s">
        <v>233</v>
      </c>
      <c r="O35" s="247"/>
      <c r="P35" s="247"/>
      <c r="Q35" s="247"/>
      <c r="R35" s="247"/>
    </row>
    <row r="36" spans="2:18" s="28" customFormat="1" ht="24">
      <c r="N36" s="446" t="s">
        <v>234</v>
      </c>
      <c r="O36" s="247"/>
      <c r="P36" s="247"/>
      <c r="Q36" s="247"/>
      <c r="R36" s="247"/>
    </row>
    <row r="37" spans="2:18" s="28" customFormat="1" ht="24">
      <c r="N37" s="446" t="s">
        <v>235</v>
      </c>
      <c r="O37" s="247"/>
      <c r="P37" s="247"/>
      <c r="Q37" s="247"/>
      <c r="R37" s="247"/>
    </row>
    <row r="38" spans="2:18" s="28" customFormat="1" ht="24">
      <c r="N38" s="446" t="s">
        <v>236</v>
      </c>
      <c r="O38" s="247"/>
      <c r="P38" s="247"/>
      <c r="Q38" s="247"/>
      <c r="R38" s="247"/>
    </row>
    <row r="39" spans="2:18" s="28" customFormat="1" ht="24">
      <c r="N39" s="446" t="s">
        <v>237</v>
      </c>
      <c r="O39" s="247"/>
      <c r="P39" s="247"/>
      <c r="Q39" s="247"/>
      <c r="R39" s="247"/>
    </row>
    <row r="40" spans="2:18" s="28" customFormat="1" ht="24">
      <c r="N40" s="247"/>
      <c r="O40" s="247"/>
      <c r="P40" s="247"/>
      <c r="Q40" s="247"/>
      <c r="R40" s="247"/>
    </row>
    <row r="41" spans="2:18" s="28" customFormat="1" ht="24">
      <c r="N41" s="247"/>
      <c r="O41" s="247"/>
      <c r="P41" s="247"/>
      <c r="Q41" s="247"/>
      <c r="R41" s="247"/>
    </row>
    <row r="42" spans="2:18" s="28" customFormat="1" ht="24"/>
    <row r="43" spans="2:18" s="28" customFormat="1" ht="24"/>
    <row r="44" spans="2:18" s="28" customFormat="1" ht="24"/>
    <row r="45" spans="2:18" s="28" customFormat="1" ht="24"/>
    <row r="46" spans="2:18" s="28" customFormat="1" ht="24"/>
    <row r="47" spans="2:18" s="28" customFormat="1" ht="27.75" customHeight="1">
      <c r="B47" s="1031" t="s">
        <v>888</v>
      </c>
      <c r="C47" s="1031"/>
      <c r="D47" s="1031"/>
      <c r="E47" s="1031"/>
      <c r="F47" s="1031"/>
      <c r="G47" s="1031"/>
      <c r="H47" s="1031"/>
      <c r="I47" s="1031"/>
      <c r="J47" s="1031"/>
      <c r="K47" s="1031"/>
      <c r="L47" s="445"/>
      <c r="M47" s="445"/>
      <c r="N47" s="445"/>
      <c r="O47" s="445"/>
      <c r="P47" s="445"/>
      <c r="Q47" s="445"/>
    </row>
    <row r="48" spans="2:18" s="28" customFormat="1" ht="24"/>
    <row r="49" spans="2:11" s="28" customFormat="1" ht="24"/>
    <row r="50" spans="2:11" ht="24.75" thickBot="1">
      <c r="B50" s="429" t="s">
        <v>889</v>
      </c>
      <c r="C50" s="378"/>
      <c r="D50" s="378"/>
      <c r="E50" s="378"/>
      <c r="F50" s="378"/>
      <c r="G50" s="377"/>
      <c r="H50" s="112"/>
      <c r="I50" s="112"/>
      <c r="J50" s="112"/>
      <c r="K50" s="112"/>
    </row>
    <row r="51" spans="2:11" ht="21.75" thickBot="1">
      <c r="B51" s="1032" t="s">
        <v>275</v>
      </c>
      <c r="C51" s="118" t="s">
        <v>240</v>
      </c>
      <c r="D51" s="1035" t="s">
        <v>346</v>
      </c>
      <c r="E51" s="1036"/>
      <c r="F51" s="1032" t="s">
        <v>682</v>
      </c>
      <c r="G51" s="1032" t="s">
        <v>275</v>
      </c>
      <c r="H51" s="118" t="s">
        <v>240</v>
      </c>
      <c r="I51" s="1035" t="s">
        <v>346</v>
      </c>
      <c r="J51" s="1036"/>
      <c r="K51" s="1032" t="s">
        <v>682</v>
      </c>
    </row>
    <row r="52" spans="2:11" ht="21">
      <c r="B52" s="1033"/>
      <c r="C52" s="116" t="s">
        <v>555</v>
      </c>
      <c r="D52" s="116" t="s">
        <v>347</v>
      </c>
      <c r="E52" s="120" t="s">
        <v>348</v>
      </c>
      <c r="F52" s="1033"/>
      <c r="G52" s="1033"/>
      <c r="H52" s="116" t="s">
        <v>555</v>
      </c>
      <c r="I52" s="116" t="s">
        <v>347</v>
      </c>
      <c r="J52" s="120" t="s">
        <v>348</v>
      </c>
      <c r="K52" s="1033"/>
    </row>
    <row r="53" spans="2:11" ht="21.75" thickBot="1">
      <c r="B53" s="1034"/>
      <c r="C53" s="430"/>
      <c r="D53" s="119" t="s">
        <v>290</v>
      </c>
      <c r="E53" s="121" t="s">
        <v>300</v>
      </c>
      <c r="F53" s="1034"/>
      <c r="G53" s="1034"/>
      <c r="H53" s="430"/>
      <c r="I53" s="119" t="s">
        <v>290</v>
      </c>
      <c r="J53" s="121" t="s">
        <v>300</v>
      </c>
      <c r="K53" s="1034"/>
    </row>
    <row r="54" spans="2:11" ht="21.75">
      <c r="B54" s="431">
        <v>42736</v>
      </c>
      <c r="C54" s="432"/>
      <c r="D54" s="432"/>
      <c r="E54" s="433"/>
      <c r="F54" s="434"/>
      <c r="G54" s="431">
        <v>43101</v>
      </c>
      <c r="H54" s="432"/>
      <c r="I54" s="432"/>
      <c r="J54" s="433"/>
      <c r="K54" s="434"/>
    </row>
    <row r="55" spans="2:11" ht="21.75">
      <c r="B55" s="435">
        <f t="shared" ref="B55:B65" si="2">+B54+31</f>
        <v>42767</v>
      </c>
      <c r="C55" s="436"/>
      <c r="D55" s="432"/>
      <c r="E55" s="433"/>
      <c r="F55" s="434"/>
      <c r="G55" s="435">
        <f t="shared" ref="G55:G65" si="3">+G54+31</f>
        <v>43132</v>
      </c>
      <c r="H55" s="436"/>
      <c r="I55" s="432"/>
      <c r="J55" s="433"/>
      <c r="K55" s="434"/>
    </row>
    <row r="56" spans="2:11" ht="21.75">
      <c r="B56" s="435">
        <f t="shared" si="2"/>
        <v>42798</v>
      </c>
      <c r="C56" s="436"/>
      <c r="D56" s="432"/>
      <c r="E56" s="433"/>
      <c r="F56" s="434"/>
      <c r="G56" s="435">
        <f t="shared" si="3"/>
        <v>43163</v>
      </c>
      <c r="H56" s="436"/>
      <c r="I56" s="432"/>
      <c r="J56" s="433"/>
      <c r="K56" s="434"/>
    </row>
    <row r="57" spans="2:11" ht="21.75">
      <c r="B57" s="435">
        <f t="shared" si="2"/>
        <v>42829</v>
      </c>
      <c r="C57" s="436"/>
      <c r="D57" s="432"/>
      <c r="E57" s="433"/>
      <c r="F57" s="434"/>
      <c r="G57" s="435">
        <f t="shared" si="3"/>
        <v>43194</v>
      </c>
      <c r="H57" s="436"/>
      <c r="I57" s="432"/>
      <c r="J57" s="433"/>
      <c r="K57" s="434"/>
    </row>
    <row r="58" spans="2:11" ht="21.75">
      <c r="B58" s="435">
        <f t="shared" si="2"/>
        <v>42860</v>
      </c>
      <c r="C58" s="436"/>
      <c r="D58" s="432"/>
      <c r="E58" s="433"/>
      <c r="F58" s="434"/>
      <c r="G58" s="435">
        <f t="shared" si="3"/>
        <v>43225</v>
      </c>
      <c r="H58" s="436"/>
      <c r="I58" s="432"/>
      <c r="J58" s="433"/>
      <c r="K58" s="434"/>
    </row>
    <row r="59" spans="2:11" ht="21.75">
      <c r="B59" s="435">
        <f t="shared" si="2"/>
        <v>42891</v>
      </c>
      <c r="C59" s="436"/>
      <c r="D59" s="432"/>
      <c r="E59" s="433"/>
      <c r="F59" s="434"/>
      <c r="G59" s="435">
        <f t="shared" si="3"/>
        <v>43256</v>
      </c>
      <c r="H59" s="436"/>
      <c r="I59" s="432"/>
      <c r="J59" s="433"/>
      <c r="K59" s="434"/>
    </row>
    <row r="60" spans="2:11" ht="21.75">
      <c r="B60" s="435">
        <f t="shared" si="2"/>
        <v>42922</v>
      </c>
      <c r="C60" s="437"/>
      <c r="D60" s="432"/>
      <c r="E60" s="433"/>
      <c r="F60" s="438"/>
      <c r="G60" s="435">
        <f t="shared" si="3"/>
        <v>43287</v>
      </c>
      <c r="H60" s="437"/>
      <c r="I60" s="432"/>
      <c r="J60" s="433"/>
      <c r="K60" s="438"/>
    </row>
    <row r="61" spans="2:11" ht="21.75">
      <c r="B61" s="435">
        <f t="shared" si="2"/>
        <v>42953</v>
      </c>
      <c r="C61" s="437"/>
      <c r="D61" s="432"/>
      <c r="E61" s="433"/>
      <c r="F61" s="438"/>
      <c r="G61" s="435">
        <f t="shared" si="3"/>
        <v>43318</v>
      </c>
      <c r="H61" s="437"/>
      <c r="I61" s="432"/>
      <c r="J61" s="433"/>
      <c r="K61" s="438"/>
    </row>
    <row r="62" spans="2:11" ht="21.75">
      <c r="B62" s="435">
        <f t="shared" si="2"/>
        <v>42984</v>
      </c>
      <c r="C62" s="437"/>
      <c r="D62" s="432"/>
      <c r="E62" s="433"/>
      <c r="F62" s="438"/>
      <c r="G62" s="435">
        <f t="shared" si="3"/>
        <v>43349</v>
      </c>
      <c r="H62" s="437"/>
      <c r="I62" s="432"/>
      <c r="J62" s="433"/>
      <c r="K62" s="438"/>
    </row>
    <row r="63" spans="2:11" ht="21.75">
      <c r="B63" s="435">
        <f t="shared" si="2"/>
        <v>43015</v>
      </c>
      <c r="C63" s="437"/>
      <c r="D63" s="432"/>
      <c r="E63" s="433"/>
      <c r="F63" s="438"/>
      <c r="G63" s="435">
        <f t="shared" si="3"/>
        <v>43380</v>
      </c>
      <c r="H63" s="437"/>
      <c r="I63" s="432"/>
      <c r="J63" s="433"/>
      <c r="K63" s="438"/>
    </row>
    <row r="64" spans="2:11" ht="21.75">
      <c r="B64" s="435">
        <f t="shared" si="2"/>
        <v>43046</v>
      </c>
      <c r="C64" s="437"/>
      <c r="D64" s="432"/>
      <c r="E64" s="433"/>
      <c r="F64" s="438"/>
      <c r="G64" s="435">
        <f t="shared" si="3"/>
        <v>43411</v>
      </c>
      <c r="H64" s="437"/>
      <c r="I64" s="432"/>
      <c r="J64" s="433"/>
      <c r="K64" s="438"/>
    </row>
    <row r="65" spans="2:18" ht="22.5" thickBot="1">
      <c r="B65" s="435">
        <f t="shared" si="2"/>
        <v>43077</v>
      </c>
      <c r="C65" s="437"/>
      <c r="D65" s="432"/>
      <c r="E65" s="433"/>
      <c r="F65" s="438"/>
      <c r="G65" s="435">
        <f t="shared" si="3"/>
        <v>43442</v>
      </c>
      <c r="H65" s="437"/>
      <c r="I65" s="432"/>
      <c r="J65" s="433"/>
      <c r="K65" s="438"/>
    </row>
    <row r="66" spans="2:18" ht="21.75">
      <c r="B66" s="439" t="s">
        <v>272</v>
      </c>
      <c r="C66" s="440"/>
      <c r="D66" s="440"/>
      <c r="E66" s="440"/>
      <c r="F66" s="441"/>
      <c r="G66" s="439" t="s">
        <v>272</v>
      </c>
      <c r="H66" s="440"/>
      <c r="I66" s="440"/>
      <c r="J66" s="440"/>
      <c r="K66" s="441"/>
    </row>
    <row r="67" spans="2:18" ht="22.5" thickBot="1">
      <c r="B67" s="442" t="s">
        <v>293</v>
      </c>
      <c r="C67" s="443"/>
      <c r="D67" s="443"/>
      <c r="E67" s="443"/>
      <c r="F67" s="444"/>
      <c r="G67" s="442" t="s">
        <v>293</v>
      </c>
      <c r="H67" s="443"/>
      <c r="I67" s="443"/>
      <c r="J67" s="443"/>
      <c r="K67" s="444"/>
    </row>
    <row r="68" spans="2:18" ht="21.75" customHeight="1"/>
    <row r="69" spans="2:18" ht="23.25">
      <c r="B69" s="1030"/>
      <c r="C69" s="1030"/>
      <c r="D69" s="1030"/>
      <c r="E69" s="1030"/>
      <c r="F69" s="1030"/>
      <c r="G69" s="1030"/>
      <c r="H69" s="1030"/>
      <c r="I69" s="1030"/>
      <c r="J69" s="1030"/>
      <c r="K69" s="1030"/>
    </row>
    <row r="70" spans="2:18" ht="24" customHeight="1">
      <c r="C70" s="80" t="s">
        <v>42</v>
      </c>
      <c r="G70" s="39"/>
    </row>
    <row r="71" spans="2:18" s="28" customFormat="1" ht="24"/>
    <row r="72" spans="2:18" s="28" customFormat="1" ht="24"/>
    <row r="73" spans="2:18" s="28" customFormat="1" ht="24"/>
    <row r="74" spans="2:18" s="28" customFormat="1" ht="24"/>
    <row r="75" spans="2:18" s="28" customFormat="1" ht="24">
      <c r="N75" s="247"/>
      <c r="O75" s="247"/>
      <c r="P75" s="247"/>
      <c r="Q75" s="247"/>
      <c r="R75" s="247"/>
    </row>
    <row r="76" spans="2:18" s="28" customFormat="1" ht="24">
      <c r="N76" s="446" t="s">
        <v>275</v>
      </c>
      <c r="O76" s="247"/>
      <c r="P76" s="247"/>
      <c r="Q76" s="247"/>
      <c r="R76" s="247"/>
    </row>
    <row r="77" spans="2:18" s="28" customFormat="1" ht="24">
      <c r="N77" s="446" t="s">
        <v>226</v>
      </c>
      <c r="O77" s="247"/>
      <c r="P77" s="247"/>
      <c r="Q77" s="247"/>
      <c r="R77" s="247"/>
    </row>
    <row r="78" spans="2:18" s="28" customFormat="1" ht="24">
      <c r="N78" s="446" t="s">
        <v>227</v>
      </c>
      <c r="O78" s="247"/>
      <c r="P78" s="247"/>
      <c r="Q78" s="247"/>
      <c r="R78" s="247"/>
    </row>
    <row r="79" spans="2:18" s="28" customFormat="1" ht="24">
      <c r="N79" s="446" t="s">
        <v>228</v>
      </c>
      <c r="O79" s="247"/>
      <c r="P79" s="247"/>
      <c r="Q79" s="247"/>
      <c r="R79" s="247"/>
    </row>
    <row r="80" spans="2:18" s="28" customFormat="1" ht="24">
      <c r="N80" s="446" t="s">
        <v>229</v>
      </c>
      <c r="O80" s="247"/>
      <c r="P80" s="247"/>
      <c r="Q80" s="247"/>
      <c r="R80" s="247"/>
    </row>
    <row r="81" spans="2:18" s="28" customFormat="1" ht="24">
      <c r="N81" s="446" t="s">
        <v>230</v>
      </c>
      <c r="O81" s="247"/>
      <c r="P81" s="247"/>
      <c r="Q81" s="247"/>
      <c r="R81" s="247"/>
    </row>
    <row r="82" spans="2:18" s="28" customFormat="1" ht="24">
      <c r="N82" s="446" t="s">
        <v>231</v>
      </c>
      <c r="O82" s="247"/>
      <c r="P82" s="247"/>
      <c r="Q82" s="247"/>
      <c r="R82" s="247"/>
    </row>
    <row r="83" spans="2:18" s="28" customFormat="1" ht="24">
      <c r="N83" s="446" t="s">
        <v>232</v>
      </c>
      <c r="O83" s="247"/>
      <c r="P83" s="247"/>
      <c r="Q83" s="247"/>
      <c r="R83" s="247"/>
    </row>
    <row r="84" spans="2:18" s="28" customFormat="1" ht="24">
      <c r="N84" s="446" t="s">
        <v>233</v>
      </c>
      <c r="O84" s="247"/>
      <c r="P84" s="247"/>
      <c r="Q84" s="247"/>
      <c r="R84" s="247"/>
    </row>
    <row r="85" spans="2:18" s="28" customFormat="1" ht="24">
      <c r="N85" s="446" t="s">
        <v>234</v>
      </c>
      <c r="O85" s="247"/>
      <c r="P85" s="247"/>
      <c r="Q85" s="247"/>
      <c r="R85" s="247"/>
    </row>
    <row r="86" spans="2:18" s="28" customFormat="1" ht="24">
      <c r="N86" s="446" t="s">
        <v>235</v>
      </c>
      <c r="O86" s="247"/>
      <c r="P86" s="247"/>
      <c r="Q86" s="247"/>
      <c r="R86" s="247"/>
    </row>
    <row r="87" spans="2:18" s="28" customFormat="1" ht="24">
      <c r="N87" s="446" t="s">
        <v>236</v>
      </c>
      <c r="O87" s="247"/>
      <c r="P87" s="247"/>
      <c r="Q87" s="247"/>
      <c r="R87" s="247"/>
    </row>
    <row r="88" spans="2:18" s="28" customFormat="1" ht="24">
      <c r="N88" s="446" t="s">
        <v>237</v>
      </c>
      <c r="O88" s="247"/>
      <c r="P88" s="247"/>
      <c r="Q88" s="247"/>
      <c r="R88" s="247"/>
    </row>
    <row r="89" spans="2:18" s="28" customFormat="1" ht="24">
      <c r="N89" s="247"/>
      <c r="O89" s="247"/>
      <c r="P89" s="247"/>
      <c r="Q89" s="247"/>
      <c r="R89" s="247"/>
    </row>
    <row r="90" spans="2:18" s="28" customFormat="1" ht="24">
      <c r="N90" s="247"/>
      <c r="O90" s="247"/>
      <c r="P90" s="247"/>
      <c r="Q90" s="247"/>
      <c r="R90" s="247"/>
    </row>
    <row r="91" spans="2:18" s="28" customFormat="1" ht="24"/>
    <row r="92" spans="2:18" s="28" customFormat="1" ht="24"/>
    <row r="93" spans="2:18" s="28" customFormat="1" ht="24"/>
    <row r="94" spans="2:18" s="28" customFormat="1" ht="24"/>
    <row r="95" spans="2:18" s="28" customFormat="1" ht="24"/>
    <row r="96" spans="2:18" s="28" customFormat="1" ht="27.75" customHeight="1">
      <c r="B96" s="1031" t="s">
        <v>890</v>
      </c>
      <c r="C96" s="1031"/>
      <c r="D96" s="1031"/>
      <c r="E96" s="1031"/>
      <c r="F96" s="1031"/>
      <c r="G96" s="1031"/>
      <c r="H96" s="1031"/>
      <c r="I96" s="1031"/>
      <c r="J96" s="1031"/>
      <c r="K96" s="1031"/>
      <c r="L96" s="445"/>
      <c r="M96" s="445"/>
      <c r="N96" s="445"/>
      <c r="O96" s="445"/>
      <c r="P96" s="445"/>
      <c r="Q96" s="445"/>
    </row>
    <row r="97" spans="2:11" s="28" customFormat="1" ht="24"/>
    <row r="98" spans="2:11" s="28" customFormat="1" ht="24"/>
    <row r="99" spans="2:11" ht="24.75" thickBot="1">
      <c r="B99" s="429" t="s">
        <v>891</v>
      </c>
      <c r="C99" s="378"/>
      <c r="D99" s="378"/>
      <c r="E99" s="378"/>
      <c r="F99" s="378"/>
      <c r="G99" s="377"/>
      <c r="H99" s="112"/>
      <c r="I99" s="112"/>
      <c r="J99" s="112"/>
      <c r="K99" s="112"/>
    </row>
    <row r="100" spans="2:11" ht="21.75" thickBot="1">
      <c r="B100" s="1032" t="s">
        <v>275</v>
      </c>
      <c r="C100" s="118" t="s">
        <v>240</v>
      </c>
      <c r="D100" s="1035" t="s">
        <v>346</v>
      </c>
      <c r="E100" s="1036"/>
      <c r="F100" s="1032" t="s">
        <v>682</v>
      </c>
      <c r="G100" s="1032" t="s">
        <v>275</v>
      </c>
      <c r="H100" s="118" t="s">
        <v>240</v>
      </c>
      <c r="I100" s="1035" t="s">
        <v>346</v>
      </c>
      <c r="J100" s="1036"/>
      <c r="K100" s="1032" t="s">
        <v>682</v>
      </c>
    </row>
    <row r="101" spans="2:11" ht="21">
      <c r="B101" s="1033"/>
      <c r="C101" s="116" t="s">
        <v>555</v>
      </c>
      <c r="D101" s="116" t="s">
        <v>347</v>
      </c>
      <c r="E101" s="120" t="s">
        <v>348</v>
      </c>
      <c r="F101" s="1033"/>
      <c r="G101" s="1033"/>
      <c r="H101" s="116" t="s">
        <v>555</v>
      </c>
      <c r="I101" s="116" t="s">
        <v>347</v>
      </c>
      <c r="J101" s="120" t="s">
        <v>348</v>
      </c>
      <c r="K101" s="1033"/>
    </row>
    <row r="102" spans="2:11" ht="21.75" thickBot="1">
      <c r="B102" s="1034"/>
      <c r="C102" s="430"/>
      <c r="D102" s="119" t="s">
        <v>290</v>
      </c>
      <c r="E102" s="121" t="s">
        <v>300</v>
      </c>
      <c r="F102" s="1034"/>
      <c r="G102" s="1034"/>
      <c r="H102" s="430"/>
      <c r="I102" s="119" t="s">
        <v>290</v>
      </c>
      <c r="J102" s="121" t="s">
        <v>300</v>
      </c>
      <c r="K102" s="1034"/>
    </row>
    <row r="103" spans="2:11" ht="21.75">
      <c r="B103" s="431">
        <v>42736</v>
      </c>
      <c r="C103" s="432"/>
      <c r="D103" s="432"/>
      <c r="E103" s="433"/>
      <c r="F103" s="434"/>
      <c r="G103" s="431">
        <v>43101</v>
      </c>
      <c r="H103" s="432"/>
      <c r="I103" s="432"/>
      <c r="J103" s="433"/>
      <c r="K103" s="434"/>
    </row>
    <row r="104" spans="2:11" ht="21.75">
      <c r="B104" s="435">
        <f t="shared" ref="B104:B114" si="4">+B103+31</f>
        <v>42767</v>
      </c>
      <c r="C104" s="436"/>
      <c r="D104" s="432"/>
      <c r="E104" s="433"/>
      <c r="F104" s="434"/>
      <c r="G104" s="435">
        <f t="shared" ref="G104:G114" si="5">+G103+31</f>
        <v>43132</v>
      </c>
      <c r="H104" s="436"/>
      <c r="I104" s="432"/>
      <c r="J104" s="433"/>
      <c r="K104" s="434"/>
    </row>
    <row r="105" spans="2:11" ht="21.75">
      <c r="B105" s="435">
        <f t="shared" si="4"/>
        <v>42798</v>
      </c>
      <c r="C105" s="436"/>
      <c r="D105" s="432"/>
      <c r="E105" s="433"/>
      <c r="F105" s="434"/>
      <c r="G105" s="435">
        <f t="shared" si="5"/>
        <v>43163</v>
      </c>
      <c r="H105" s="436"/>
      <c r="I105" s="432"/>
      <c r="J105" s="433"/>
      <c r="K105" s="434"/>
    </row>
    <row r="106" spans="2:11" ht="21.75">
      <c r="B106" s="435">
        <f t="shared" si="4"/>
        <v>42829</v>
      </c>
      <c r="C106" s="436"/>
      <c r="D106" s="432"/>
      <c r="E106" s="433"/>
      <c r="F106" s="434"/>
      <c r="G106" s="435">
        <f t="shared" si="5"/>
        <v>43194</v>
      </c>
      <c r="H106" s="436"/>
      <c r="I106" s="432"/>
      <c r="J106" s="433"/>
      <c r="K106" s="434"/>
    </row>
    <row r="107" spans="2:11" ht="21.75">
      <c r="B107" s="435">
        <f t="shared" si="4"/>
        <v>42860</v>
      </c>
      <c r="C107" s="436"/>
      <c r="D107" s="432"/>
      <c r="E107" s="433"/>
      <c r="F107" s="434"/>
      <c r="G107" s="435">
        <f t="shared" si="5"/>
        <v>43225</v>
      </c>
      <c r="H107" s="436"/>
      <c r="I107" s="432"/>
      <c r="J107" s="433"/>
      <c r="K107" s="434"/>
    </row>
    <row r="108" spans="2:11" ht="21.75">
      <c r="B108" s="435">
        <f t="shared" si="4"/>
        <v>42891</v>
      </c>
      <c r="C108" s="436"/>
      <c r="D108" s="432"/>
      <c r="E108" s="433"/>
      <c r="F108" s="434"/>
      <c r="G108" s="435">
        <f t="shared" si="5"/>
        <v>43256</v>
      </c>
      <c r="H108" s="436"/>
      <c r="I108" s="432"/>
      <c r="J108" s="433"/>
      <c r="K108" s="434"/>
    </row>
    <row r="109" spans="2:11" ht="21.75">
      <c r="B109" s="435">
        <f t="shared" si="4"/>
        <v>42922</v>
      </c>
      <c r="C109" s="437"/>
      <c r="D109" s="432"/>
      <c r="E109" s="433"/>
      <c r="F109" s="438"/>
      <c r="G109" s="435">
        <f t="shared" si="5"/>
        <v>43287</v>
      </c>
      <c r="H109" s="437"/>
      <c r="I109" s="432"/>
      <c r="J109" s="433"/>
      <c r="K109" s="438"/>
    </row>
    <row r="110" spans="2:11" ht="21.75">
      <c r="B110" s="435">
        <f t="shared" si="4"/>
        <v>42953</v>
      </c>
      <c r="C110" s="437"/>
      <c r="D110" s="432"/>
      <c r="E110" s="433"/>
      <c r="F110" s="438"/>
      <c r="G110" s="435">
        <f t="shared" si="5"/>
        <v>43318</v>
      </c>
      <c r="H110" s="437"/>
      <c r="I110" s="432"/>
      <c r="J110" s="433"/>
      <c r="K110" s="438"/>
    </row>
    <row r="111" spans="2:11" ht="21.75">
      <c r="B111" s="435">
        <f t="shared" si="4"/>
        <v>42984</v>
      </c>
      <c r="C111" s="437"/>
      <c r="D111" s="432"/>
      <c r="E111" s="433"/>
      <c r="F111" s="438"/>
      <c r="G111" s="435">
        <f t="shared" si="5"/>
        <v>43349</v>
      </c>
      <c r="H111" s="437"/>
      <c r="I111" s="432"/>
      <c r="J111" s="433"/>
      <c r="K111" s="438"/>
    </row>
    <row r="112" spans="2:11" ht="21.75">
      <c r="B112" s="435">
        <f t="shared" si="4"/>
        <v>43015</v>
      </c>
      <c r="C112" s="437"/>
      <c r="D112" s="432"/>
      <c r="E112" s="433"/>
      <c r="F112" s="438"/>
      <c r="G112" s="435">
        <f t="shared" si="5"/>
        <v>43380</v>
      </c>
      <c r="H112" s="437"/>
      <c r="I112" s="432"/>
      <c r="J112" s="433"/>
      <c r="K112" s="438"/>
    </row>
    <row r="113" spans="2:18" ht="21.75">
      <c r="B113" s="435">
        <f t="shared" si="4"/>
        <v>43046</v>
      </c>
      <c r="C113" s="437"/>
      <c r="D113" s="432"/>
      <c r="E113" s="433"/>
      <c r="F113" s="438"/>
      <c r="G113" s="435">
        <f t="shared" si="5"/>
        <v>43411</v>
      </c>
      <c r="H113" s="437"/>
      <c r="I113" s="432"/>
      <c r="J113" s="433"/>
      <c r="K113" s="438"/>
    </row>
    <row r="114" spans="2:18" ht="22.5" thickBot="1">
      <c r="B114" s="435">
        <f t="shared" si="4"/>
        <v>43077</v>
      </c>
      <c r="C114" s="437"/>
      <c r="D114" s="432"/>
      <c r="E114" s="433"/>
      <c r="F114" s="438"/>
      <c r="G114" s="435">
        <f t="shared" si="5"/>
        <v>43442</v>
      </c>
      <c r="H114" s="437"/>
      <c r="I114" s="432"/>
      <c r="J114" s="433"/>
      <c r="K114" s="438" t="e">
        <f t="shared" ref="K114" si="6">(I114*3.6+J114)/H114</f>
        <v>#DIV/0!</v>
      </c>
    </row>
    <row r="115" spans="2:18" ht="21.75">
      <c r="B115" s="439" t="s">
        <v>272</v>
      </c>
      <c r="C115" s="440"/>
      <c r="D115" s="440"/>
      <c r="E115" s="440"/>
      <c r="F115" s="441"/>
      <c r="G115" s="439" t="s">
        <v>272</v>
      </c>
      <c r="H115" s="440"/>
      <c r="I115" s="440"/>
      <c r="J115" s="440"/>
      <c r="K115" s="441"/>
    </row>
    <row r="116" spans="2:18" ht="22.5" thickBot="1">
      <c r="B116" s="442" t="s">
        <v>293</v>
      </c>
      <c r="C116" s="443"/>
      <c r="D116" s="443"/>
      <c r="E116" s="443"/>
      <c r="F116" s="444"/>
      <c r="G116" s="442" t="s">
        <v>293</v>
      </c>
      <c r="H116" s="443"/>
      <c r="I116" s="443"/>
      <c r="J116" s="443"/>
      <c r="K116" s="444"/>
    </row>
    <row r="117" spans="2:18" ht="21.75" customHeight="1"/>
    <row r="118" spans="2:18" ht="23.25">
      <c r="B118" s="1030"/>
      <c r="C118" s="1030"/>
      <c r="D118" s="1030"/>
      <c r="E118" s="1030"/>
      <c r="F118" s="1030"/>
      <c r="G118" s="1030"/>
      <c r="H118" s="1030"/>
      <c r="I118" s="1030"/>
      <c r="J118" s="1030"/>
      <c r="K118" s="1030"/>
    </row>
    <row r="119" spans="2:18" ht="24" customHeight="1">
      <c r="C119" s="80" t="s">
        <v>42</v>
      </c>
      <c r="G119" s="39"/>
    </row>
    <row r="120" spans="2:18" s="28" customFormat="1" ht="24"/>
    <row r="121" spans="2:18" s="28" customFormat="1" ht="24"/>
    <row r="122" spans="2:18" s="28" customFormat="1" ht="24"/>
    <row r="123" spans="2:18" s="28" customFormat="1" ht="24"/>
    <row r="124" spans="2:18" s="28" customFormat="1" ht="24">
      <c r="N124" s="247"/>
      <c r="O124" s="247"/>
      <c r="P124" s="247"/>
      <c r="Q124" s="247"/>
      <c r="R124" s="247"/>
    </row>
    <row r="125" spans="2:18" s="28" customFormat="1" ht="24">
      <c r="N125" s="446" t="s">
        <v>275</v>
      </c>
      <c r="O125" s="247"/>
      <c r="P125" s="247"/>
      <c r="Q125" s="247"/>
      <c r="R125" s="247"/>
    </row>
    <row r="126" spans="2:18" s="28" customFormat="1" ht="24">
      <c r="N126" s="446" t="s">
        <v>226</v>
      </c>
      <c r="O126" s="247"/>
      <c r="P126" s="247"/>
      <c r="Q126" s="247"/>
      <c r="R126" s="247"/>
    </row>
    <row r="127" spans="2:18" s="28" customFormat="1" ht="24">
      <c r="N127" s="446" t="s">
        <v>227</v>
      </c>
      <c r="O127" s="247"/>
      <c r="P127" s="247"/>
      <c r="Q127" s="247"/>
      <c r="R127" s="247"/>
    </row>
    <row r="128" spans="2:18" s="28" customFormat="1" ht="24">
      <c r="N128" s="446" t="s">
        <v>228</v>
      </c>
      <c r="O128" s="247"/>
      <c r="P128" s="247"/>
      <c r="Q128" s="247"/>
      <c r="R128" s="247"/>
    </row>
    <row r="129" spans="14:18" s="28" customFormat="1" ht="24">
      <c r="N129" s="446" t="s">
        <v>229</v>
      </c>
      <c r="O129" s="247"/>
      <c r="P129" s="247"/>
      <c r="Q129" s="247"/>
      <c r="R129" s="247"/>
    </row>
    <row r="130" spans="14:18" s="28" customFormat="1" ht="24">
      <c r="N130" s="446" t="s">
        <v>230</v>
      </c>
      <c r="O130" s="247"/>
      <c r="P130" s="247"/>
      <c r="Q130" s="247"/>
      <c r="R130" s="247"/>
    </row>
    <row r="131" spans="14:18" s="28" customFormat="1" ht="24">
      <c r="N131" s="446" t="s">
        <v>231</v>
      </c>
      <c r="O131" s="247"/>
      <c r="P131" s="247"/>
      <c r="Q131" s="247"/>
      <c r="R131" s="247"/>
    </row>
    <row r="132" spans="14:18" s="28" customFormat="1" ht="24">
      <c r="N132" s="446" t="s">
        <v>232</v>
      </c>
      <c r="O132" s="247"/>
      <c r="P132" s="247"/>
      <c r="Q132" s="247"/>
      <c r="R132" s="247"/>
    </row>
    <row r="133" spans="14:18" s="28" customFormat="1" ht="24">
      <c r="N133" s="446" t="s">
        <v>233</v>
      </c>
      <c r="O133" s="247"/>
      <c r="P133" s="247"/>
      <c r="Q133" s="247"/>
      <c r="R133" s="247"/>
    </row>
    <row r="134" spans="14:18" s="28" customFormat="1" ht="24">
      <c r="N134" s="446" t="s">
        <v>234</v>
      </c>
      <c r="O134" s="247"/>
      <c r="P134" s="247"/>
      <c r="Q134" s="247"/>
      <c r="R134" s="247"/>
    </row>
    <row r="135" spans="14:18" s="28" customFormat="1" ht="24">
      <c r="N135" s="446" t="s">
        <v>235</v>
      </c>
      <c r="O135" s="247"/>
      <c r="P135" s="247"/>
      <c r="Q135" s="247"/>
      <c r="R135" s="247"/>
    </row>
    <row r="136" spans="14:18" s="28" customFormat="1" ht="24">
      <c r="N136" s="446" t="s">
        <v>236</v>
      </c>
      <c r="O136" s="247"/>
      <c r="P136" s="247"/>
      <c r="Q136" s="247"/>
      <c r="R136" s="247"/>
    </row>
    <row r="137" spans="14:18" s="28" customFormat="1" ht="24">
      <c r="N137" s="446" t="s">
        <v>237</v>
      </c>
      <c r="O137" s="247"/>
      <c r="P137" s="247"/>
      <c r="Q137" s="247"/>
      <c r="R137" s="247"/>
    </row>
    <row r="138" spans="14:18" s="28" customFormat="1" ht="24">
      <c r="N138" s="247"/>
      <c r="O138" s="247"/>
      <c r="P138" s="247"/>
      <c r="Q138" s="247"/>
      <c r="R138" s="247"/>
    </row>
    <row r="139" spans="14:18" s="28" customFormat="1" ht="24">
      <c r="N139" s="247"/>
      <c r="O139" s="247"/>
      <c r="P139" s="247"/>
      <c r="Q139" s="247"/>
      <c r="R139" s="247"/>
    </row>
    <row r="140" spans="14:18" s="28" customFormat="1" ht="24"/>
    <row r="141" spans="14:18" s="28" customFormat="1" ht="24"/>
    <row r="142" spans="14:18" s="28" customFormat="1" ht="24"/>
    <row r="143" spans="14:18" s="28" customFormat="1" ht="24"/>
    <row r="144" spans="14:18" s="28" customFormat="1" ht="24"/>
    <row r="145" spans="2:17" s="28" customFormat="1" ht="27.75" customHeight="1">
      <c r="B145" s="1031" t="s">
        <v>892</v>
      </c>
      <c r="C145" s="1031"/>
      <c r="D145" s="1031"/>
      <c r="E145" s="1031"/>
      <c r="F145" s="1031"/>
      <c r="G145" s="1031"/>
      <c r="H145" s="1031"/>
      <c r="I145" s="1031"/>
      <c r="J145" s="1031"/>
      <c r="K145" s="1031"/>
      <c r="L145" s="445"/>
      <c r="M145" s="445"/>
      <c r="N145" s="445"/>
      <c r="O145" s="445"/>
      <c r="P145" s="445"/>
      <c r="Q145" s="445"/>
    </row>
    <row r="146" spans="2:17" s="28" customFormat="1" ht="24"/>
    <row r="147" spans="2:17" s="28" customFormat="1" ht="24"/>
  </sheetData>
  <mergeCells count="27">
    <mergeCell ref="K51:K53"/>
    <mergeCell ref="B22:F22"/>
    <mergeCell ref="B4:B6"/>
    <mergeCell ref="D4:E4"/>
    <mergeCell ref="F4:F6"/>
    <mergeCell ref="B51:B53"/>
    <mergeCell ref="D51:E51"/>
    <mergeCell ref="F51:F53"/>
    <mergeCell ref="G51:G53"/>
    <mergeCell ref="I51:J51"/>
    <mergeCell ref="G22:K22"/>
    <mergeCell ref="G4:G6"/>
    <mergeCell ref="I4:J4"/>
    <mergeCell ref="K4:K6"/>
    <mergeCell ref="B47:K47"/>
    <mergeCell ref="B118:F118"/>
    <mergeCell ref="G118:K118"/>
    <mergeCell ref="B145:K145"/>
    <mergeCell ref="B69:F69"/>
    <mergeCell ref="G69:K69"/>
    <mergeCell ref="B96:K96"/>
    <mergeCell ref="B100:B102"/>
    <mergeCell ref="D100:E100"/>
    <mergeCell ref="F100:F102"/>
    <mergeCell ref="G100:G102"/>
    <mergeCell ref="K100:K102"/>
    <mergeCell ref="I100:J100"/>
  </mergeCells>
  <phoneticPr fontId="15" type="noConversion"/>
  <printOptions horizontalCentered="1"/>
  <pageMargins left="0.59055118110236227" right="0.59055118110236227" top="0.78740157480314965" bottom="0.59055118110236227" header="0.51181102362204722" footer="0.15748031496062992"/>
  <pageSetup paperSize="9" scale="84" firstPageNumber="16" orientation="landscape" useFirstPageNumber="1" r:id="rId1"/>
  <headerFooter alignWithMargins="0">
    <oddFooter>&amp;C&amp;P</oddFooter>
  </headerFooter>
  <rowBreaks count="5" manualBreakCount="5">
    <brk id="24" min="1" max="11" man="1"/>
    <brk id="48" min="1" max="11" man="1"/>
    <brk id="73" min="1" max="11" man="1"/>
    <brk id="97" min="1" max="11" man="1"/>
    <brk id="122" min="1" max="11" man="1"/>
  </rowBreaks>
  <colBreaks count="1" manualBreakCount="1">
    <brk id="16" max="37" man="1"/>
  </colBreaks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  <pageSetUpPr fitToPage="1"/>
  </sheetPr>
  <dimension ref="B1:S5"/>
  <sheetViews>
    <sheetView showGridLines="0" zoomScaleNormal="100" zoomScaleSheetLayoutView="100" workbookViewId="0">
      <selection activeCell="M10" sqref="M10"/>
    </sheetView>
  </sheetViews>
  <sheetFormatPr defaultRowHeight="12.75"/>
  <cols>
    <col min="1" max="1" width="1.140625" customWidth="1"/>
    <col min="2" max="2" width="16.42578125" customWidth="1"/>
    <col min="3" max="3" width="9.28515625" customWidth="1"/>
    <col min="4" max="19" width="5.7109375" customWidth="1"/>
    <col min="20" max="20" width="1.85546875" customWidth="1"/>
  </cols>
  <sheetData>
    <row r="1" spans="2:19" ht="23.25">
      <c r="B1" s="1017" t="s">
        <v>349</v>
      </c>
      <c r="C1" s="1017"/>
      <c r="D1" s="1017"/>
      <c r="E1" s="1017"/>
      <c r="F1" s="1017"/>
      <c r="G1" s="1017"/>
      <c r="H1" s="1017"/>
      <c r="I1" s="1017"/>
      <c r="J1" s="1017"/>
    </row>
    <row r="2" spans="2:19" ht="20.25" customHeight="1">
      <c r="B2" s="23"/>
      <c r="C2" s="23"/>
      <c r="D2" s="23"/>
      <c r="E2" s="23"/>
      <c r="F2" s="23"/>
      <c r="G2" s="23"/>
      <c r="H2" s="23"/>
      <c r="I2" s="23"/>
      <c r="J2" s="23"/>
    </row>
    <row r="3" spans="2:19" ht="24">
      <c r="C3" s="33" t="s">
        <v>518</v>
      </c>
      <c r="D3" s="33"/>
      <c r="E3" s="33"/>
      <c r="F3" s="33"/>
      <c r="G3" s="33"/>
      <c r="H3" s="33"/>
      <c r="I3" s="33"/>
      <c r="J3" s="33"/>
    </row>
    <row r="4" spans="2:19" ht="24" customHeight="1">
      <c r="B4" s="33" t="s">
        <v>519</v>
      </c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</row>
    <row r="5" spans="2:19" ht="24">
      <c r="B5" s="33" t="s">
        <v>520</v>
      </c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</row>
  </sheetData>
  <mergeCells count="1">
    <mergeCell ref="B1:J1"/>
  </mergeCells>
  <phoneticPr fontId="15" type="noConversion"/>
  <printOptions horizontalCentered="1"/>
  <pageMargins left="0.82677165354330717" right="0.19685039370078741" top="0.98425196850393704" bottom="0.98425196850393704" header="0.51181102362204722" footer="0.51181102362204722"/>
  <pageSetup paperSize="9" scale="92" orientation="portrait" r:id="rId1"/>
  <headerFooter alignWithMargins="0">
    <oddFooter>&amp;C&amp;"CordiaUPC,Regular"&amp;14 18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  <pageSetUpPr fitToPage="1"/>
  </sheetPr>
  <dimension ref="B1:Q16"/>
  <sheetViews>
    <sheetView showGridLines="0" zoomScaleNormal="100" zoomScaleSheetLayoutView="70" workbookViewId="0">
      <selection activeCell="I7" sqref="I7"/>
    </sheetView>
  </sheetViews>
  <sheetFormatPr defaultRowHeight="21.75"/>
  <cols>
    <col min="1" max="1" width="1.85546875" style="247" customWidth="1"/>
    <col min="2" max="2" width="18" style="247" customWidth="1"/>
    <col min="3" max="3" width="13.42578125" style="247" customWidth="1"/>
    <col min="4" max="4" width="9.85546875" style="247" customWidth="1"/>
    <col min="5" max="5" width="10.7109375" style="247" customWidth="1"/>
    <col min="6" max="6" width="11.85546875" style="247" customWidth="1"/>
    <col min="7" max="7" width="13.28515625" style="247" customWidth="1"/>
    <col min="8" max="8" width="12.140625" style="247" customWidth="1"/>
    <col min="9" max="10" width="16.140625" style="247" customWidth="1"/>
    <col min="11" max="11" width="12.5703125" style="247" customWidth="1"/>
    <col min="12" max="12" width="9.140625" style="247" customWidth="1"/>
    <col min="13" max="13" width="10.28515625" style="247" customWidth="1"/>
    <col min="14" max="14" width="9.5703125" style="247" customWidth="1"/>
    <col min="15" max="15" width="15.85546875" style="247" customWidth="1"/>
    <col min="16" max="16" width="2" style="247" customWidth="1"/>
    <col min="17" max="16384" width="9.140625" style="247"/>
  </cols>
  <sheetData>
    <row r="1" spans="2:17" s="28" customFormat="1" ht="24">
      <c r="B1" s="882" t="s">
        <v>885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</row>
    <row r="2" spans="2:17" ht="17.25" customHeight="1">
      <c r="B2" s="453"/>
      <c r="C2" s="453"/>
      <c r="D2" s="453"/>
      <c r="E2" s="453"/>
      <c r="F2" s="453"/>
      <c r="G2" s="305"/>
      <c r="H2" s="454"/>
      <c r="I2" s="305"/>
      <c r="J2" s="305"/>
      <c r="K2" s="455"/>
      <c r="L2" s="455"/>
      <c r="M2" s="455"/>
      <c r="N2" s="455"/>
      <c r="O2" s="455"/>
    </row>
    <row r="3" spans="2:17">
      <c r="B3" s="1038" t="s">
        <v>508</v>
      </c>
      <c r="C3" s="1038" t="s">
        <v>457</v>
      </c>
      <c r="D3" s="1039" t="s">
        <v>350</v>
      </c>
      <c r="E3" s="1040"/>
      <c r="F3" s="1038" t="s">
        <v>509</v>
      </c>
      <c r="G3" s="1038" t="s">
        <v>43</v>
      </c>
      <c r="H3" s="1038" t="s">
        <v>352</v>
      </c>
      <c r="I3" s="1038" t="s">
        <v>456</v>
      </c>
      <c r="J3" s="1038" t="s">
        <v>44</v>
      </c>
      <c r="K3" s="1039" t="s">
        <v>46</v>
      </c>
      <c r="L3" s="1043"/>
      <c r="M3" s="1043"/>
      <c r="N3" s="1040"/>
      <c r="O3" s="1037" t="s">
        <v>331</v>
      </c>
    </row>
    <row r="4" spans="2:17">
      <c r="B4" s="1038"/>
      <c r="C4" s="1038"/>
      <c r="D4" s="1041"/>
      <c r="E4" s="1042"/>
      <c r="F4" s="1038"/>
      <c r="G4" s="1038"/>
      <c r="H4" s="1038"/>
      <c r="I4" s="1038"/>
      <c r="J4" s="1038"/>
      <c r="K4" s="1041"/>
      <c r="L4" s="1044"/>
      <c r="M4" s="1044"/>
      <c r="N4" s="1042"/>
      <c r="O4" s="1037"/>
    </row>
    <row r="5" spans="2:17">
      <c r="B5" s="1038"/>
      <c r="C5" s="1038"/>
      <c r="D5" s="447" t="s">
        <v>351</v>
      </c>
      <c r="E5" s="447" t="s">
        <v>327</v>
      </c>
      <c r="F5" s="1038"/>
      <c r="G5" s="1038"/>
      <c r="H5" s="1038"/>
      <c r="I5" s="1038"/>
      <c r="J5" s="1038"/>
      <c r="K5" s="447" t="s">
        <v>613</v>
      </c>
      <c r="L5" s="447" t="s">
        <v>327</v>
      </c>
      <c r="M5" s="448" t="s">
        <v>614</v>
      </c>
      <c r="N5" s="447" t="s">
        <v>327</v>
      </c>
      <c r="O5" s="1037"/>
      <c r="Q5" s="456"/>
    </row>
    <row r="6" spans="2:17">
      <c r="B6" s="111"/>
      <c r="C6" s="446"/>
      <c r="D6" s="451"/>
      <c r="E6" s="111"/>
      <c r="F6" s="451"/>
      <c r="G6" s="451"/>
      <c r="H6" s="480"/>
      <c r="I6" s="451"/>
      <c r="J6" s="481"/>
      <c r="K6" s="481"/>
      <c r="L6" s="111"/>
      <c r="M6" s="481"/>
      <c r="N6" s="111"/>
      <c r="O6" s="483"/>
    </row>
    <row r="7" spans="2:17">
      <c r="B7" s="111"/>
      <c r="C7" s="111"/>
      <c r="D7" s="451"/>
      <c r="E7" s="111"/>
      <c r="F7" s="451"/>
      <c r="G7" s="451"/>
      <c r="H7" s="480"/>
      <c r="I7" s="451"/>
      <c r="J7" s="481"/>
      <c r="K7" s="482"/>
      <c r="L7" s="452"/>
      <c r="M7" s="482"/>
      <c r="N7" s="452"/>
      <c r="O7" s="484"/>
      <c r="Q7" s="456" t="s">
        <v>591</v>
      </c>
    </row>
    <row r="8" spans="2:17">
      <c r="B8" s="111"/>
      <c r="C8" s="111"/>
      <c r="D8" s="451"/>
      <c r="E8" s="111"/>
      <c r="F8" s="451"/>
      <c r="G8" s="451"/>
      <c r="H8" s="480"/>
      <c r="I8" s="451"/>
      <c r="J8" s="481"/>
      <c r="K8" s="482"/>
      <c r="L8" s="452"/>
      <c r="M8" s="482"/>
      <c r="N8" s="452"/>
      <c r="O8" s="484"/>
      <c r="Q8" s="456" t="s">
        <v>45</v>
      </c>
    </row>
    <row r="9" spans="2:17">
      <c r="B9" s="111"/>
      <c r="C9" s="111"/>
      <c r="D9" s="451"/>
      <c r="E9" s="111"/>
      <c r="F9" s="451"/>
      <c r="G9" s="451"/>
      <c r="H9" s="480"/>
      <c r="I9" s="451"/>
      <c r="J9" s="481"/>
      <c r="K9" s="482"/>
      <c r="L9" s="452"/>
      <c r="M9" s="482"/>
      <c r="N9" s="452"/>
      <c r="O9" s="484"/>
    </row>
    <row r="10" spans="2:17">
      <c r="B10" s="111"/>
      <c r="C10" s="111"/>
      <c r="D10" s="451"/>
      <c r="E10" s="111"/>
      <c r="F10" s="451"/>
      <c r="G10" s="451"/>
      <c r="H10" s="480"/>
      <c r="I10" s="451"/>
      <c r="J10" s="481"/>
      <c r="K10" s="482"/>
      <c r="L10" s="452"/>
      <c r="M10" s="482"/>
      <c r="N10" s="452"/>
      <c r="O10" s="484"/>
    </row>
    <row r="11" spans="2:17">
      <c r="B11" s="111"/>
      <c r="C11" s="111"/>
      <c r="D11" s="451"/>
      <c r="E11" s="111"/>
      <c r="F11" s="451"/>
      <c r="G11" s="451"/>
      <c r="H11" s="480"/>
      <c r="I11" s="451"/>
      <c r="J11" s="481"/>
      <c r="K11" s="482"/>
      <c r="L11" s="452"/>
      <c r="M11" s="482"/>
      <c r="N11" s="452"/>
      <c r="O11" s="484"/>
    </row>
    <row r="12" spans="2:17">
      <c r="B12" s="111"/>
      <c r="C12" s="111"/>
      <c r="D12" s="451"/>
      <c r="E12" s="111"/>
      <c r="F12" s="451"/>
      <c r="G12" s="451"/>
      <c r="H12" s="480"/>
      <c r="I12" s="451"/>
      <c r="J12" s="481"/>
      <c r="K12" s="482"/>
      <c r="L12" s="452"/>
      <c r="M12" s="482"/>
      <c r="N12" s="452"/>
      <c r="O12" s="484"/>
    </row>
    <row r="13" spans="2:17">
      <c r="B13" s="111"/>
      <c r="C13" s="111"/>
      <c r="D13" s="451"/>
      <c r="E13" s="111"/>
      <c r="F13" s="451"/>
      <c r="G13" s="451"/>
      <c r="H13" s="480"/>
      <c r="I13" s="451"/>
      <c r="J13" s="481"/>
      <c r="K13" s="482"/>
      <c r="L13" s="452"/>
      <c r="M13" s="482"/>
      <c r="N13" s="452"/>
      <c r="O13" s="484"/>
    </row>
    <row r="14" spans="2:17">
      <c r="B14" s="195"/>
      <c r="C14" s="457"/>
      <c r="D14" s="457"/>
      <c r="E14" s="457"/>
      <c r="F14" s="457"/>
      <c r="G14" s="457"/>
      <c r="H14" s="458"/>
      <c r="I14" s="457"/>
      <c r="J14" s="457"/>
      <c r="K14" s="459"/>
      <c r="L14" s="459"/>
      <c r="M14" s="459"/>
      <c r="N14" s="459"/>
      <c r="O14" s="460"/>
    </row>
    <row r="15" spans="2:17">
      <c r="B15" s="305"/>
      <c r="C15" s="454"/>
      <c r="D15" s="454"/>
      <c r="E15" s="454"/>
      <c r="F15" s="454"/>
      <c r="G15" s="457"/>
      <c r="H15" s="458"/>
      <c r="I15" s="457"/>
      <c r="J15" s="457"/>
      <c r="K15" s="459"/>
      <c r="L15" s="459"/>
      <c r="M15" s="459"/>
      <c r="N15" s="459"/>
      <c r="O15" s="460"/>
    </row>
    <row r="16" spans="2:17" ht="8.25" customHeight="1">
      <c r="B16" s="195"/>
    </row>
  </sheetData>
  <mergeCells count="10">
    <mergeCell ref="O3:O5"/>
    <mergeCell ref="F3:F5"/>
    <mergeCell ref="I3:I5"/>
    <mergeCell ref="H3:H5"/>
    <mergeCell ref="B3:B5"/>
    <mergeCell ref="G3:G5"/>
    <mergeCell ref="J3:J5"/>
    <mergeCell ref="C3:C5"/>
    <mergeCell ref="D3:E4"/>
    <mergeCell ref="K3:N4"/>
  </mergeCells>
  <phoneticPr fontId="15" type="noConversion"/>
  <printOptions horizontalCentered="1"/>
  <pageMargins left="0.19685039370078741" right="0.15748031496062992" top="1.5748031496062993" bottom="0.55118110236220474" header="0.51181102362204722" footer="0.19685039370078741"/>
  <pageSetup paperSize="9" scale="81" orientation="landscape" r:id="rId1"/>
  <headerFooter alignWithMargins="0">
    <oddFooter>&amp;C&amp;"BrowalliaUPC,Regular"&amp;14 19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  <pageSetUpPr fitToPage="1"/>
  </sheetPr>
  <dimension ref="B1:S40"/>
  <sheetViews>
    <sheetView showGridLines="0" zoomScaleNormal="100" zoomScaleSheetLayoutView="70" workbookViewId="0">
      <selection activeCell="K16" sqref="K16"/>
    </sheetView>
  </sheetViews>
  <sheetFormatPr defaultRowHeight="21.75"/>
  <cols>
    <col min="1" max="1" width="2" style="247" customWidth="1"/>
    <col min="2" max="2" width="16.28515625" style="247" customWidth="1"/>
    <col min="3" max="3" width="13.140625" style="247" customWidth="1"/>
    <col min="4" max="4" width="9.140625" style="247"/>
    <col min="5" max="5" width="8.85546875" style="247" customWidth="1"/>
    <col min="6" max="6" width="8.28515625" style="247" customWidth="1"/>
    <col min="7" max="7" width="13.28515625" style="247" customWidth="1"/>
    <col min="8" max="8" width="12" style="247" customWidth="1"/>
    <col min="9" max="10" width="9.140625" style="247"/>
    <col min="11" max="11" width="15.7109375" style="247" customWidth="1"/>
    <col min="12" max="12" width="11" style="247" customWidth="1"/>
    <col min="13" max="13" width="10.85546875" style="247" customWidth="1"/>
    <col min="14" max="14" width="7.85546875" style="247" customWidth="1"/>
    <col min="15" max="15" width="10.85546875" style="247" customWidth="1"/>
    <col min="16" max="16" width="8" style="247" customWidth="1"/>
    <col min="17" max="17" width="15.140625" style="247" customWidth="1"/>
    <col min="18" max="18" width="1.85546875" style="247" customWidth="1"/>
    <col min="19" max="16384" width="9.140625" style="247"/>
  </cols>
  <sheetData>
    <row r="1" spans="2:19" s="28" customFormat="1" ht="24">
      <c r="B1" s="23" t="s">
        <v>619</v>
      </c>
      <c r="C1" s="23"/>
      <c r="D1" s="23"/>
      <c r="E1" s="23"/>
      <c r="F1" s="23"/>
      <c r="G1" s="36"/>
      <c r="H1" s="23"/>
      <c r="I1" s="23"/>
      <c r="J1" s="23"/>
      <c r="K1" s="23"/>
      <c r="L1" s="36"/>
      <c r="M1" s="23"/>
      <c r="N1" s="23"/>
      <c r="O1" s="23"/>
      <c r="P1" s="23"/>
      <c r="Q1" s="23"/>
    </row>
    <row r="2" spans="2:19" ht="17.25" customHeight="1" thickBot="1">
      <c r="B2" s="462"/>
      <c r="C2" s="462"/>
      <c r="D2" s="462"/>
      <c r="E2" s="462"/>
      <c r="F2" s="462"/>
      <c r="G2" s="305"/>
      <c r="H2" s="462"/>
      <c r="I2" s="462"/>
      <c r="J2" s="462"/>
      <c r="K2" s="453"/>
      <c r="L2" s="305"/>
      <c r="M2" s="455"/>
      <c r="N2" s="455"/>
      <c r="O2" s="455"/>
      <c r="P2" s="455"/>
      <c r="Q2" s="455"/>
    </row>
    <row r="3" spans="2:19">
      <c r="B3" s="1045" t="s">
        <v>508</v>
      </c>
      <c r="C3" s="1051" t="s">
        <v>458</v>
      </c>
      <c r="D3" s="1053" t="s">
        <v>350</v>
      </c>
      <c r="E3" s="1054"/>
      <c r="F3" s="1051" t="s">
        <v>510</v>
      </c>
      <c r="G3" s="1048" t="s">
        <v>43</v>
      </c>
      <c r="H3" s="1048" t="s">
        <v>511</v>
      </c>
      <c r="I3" s="1053" t="s">
        <v>512</v>
      </c>
      <c r="J3" s="1054"/>
      <c r="K3" s="1054" t="s">
        <v>459</v>
      </c>
      <c r="L3" s="1048" t="s">
        <v>44</v>
      </c>
      <c r="M3" s="1053" t="s">
        <v>46</v>
      </c>
      <c r="N3" s="1061"/>
      <c r="O3" s="1061"/>
      <c r="P3" s="1054"/>
      <c r="Q3" s="1058" t="s">
        <v>331</v>
      </c>
      <c r="S3" s="456"/>
    </row>
    <row r="4" spans="2:19">
      <c r="B4" s="1046"/>
      <c r="C4" s="1052"/>
      <c r="D4" s="1055"/>
      <c r="E4" s="1056"/>
      <c r="F4" s="1052"/>
      <c r="G4" s="1049"/>
      <c r="H4" s="1049"/>
      <c r="I4" s="1055"/>
      <c r="J4" s="1056"/>
      <c r="K4" s="1057"/>
      <c r="L4" s="1049"/>
      <c r="M4" s="1055"/>
      <c r="N4" s="1062"/>
      <c r="O4" s="1062"/>
      <c r="P4" s="1056"/>
      <c r="Q4" s="1059"/>
      <c r="S4" s="456"/>
    </row>
    <row r="5" spans="2:19">
      <c r="B5" s="1047"/>
      <c r="C5" s="1049"/>
      <c r="D5" s="380" t="s">
        <v>351</v>
      </c>
      <c r="E5" s="380" t="s">
        <v>327</v>
      </c>
      <c r="F5" s="1049"/>
      <c r="G5" s="1050"/>
      <c r="H5" s="1050"/>
      <c r="I5" s="461" t="s">
        <v>294</v>
      </c>
      <c r="J5" s="479" t="s">
        <v>327</v>
      </c>
      <c r="K5" s="1056"/>
      <c r="L5" s="1050"/>
      <c r="M5" s="380" t="s">
        <v>613</v>
      </c>
      <c r="N5" s="380" t="s">
        <v>327</v>
      </c>
      <c r="O5" s="304" t="s">
        <v>614</v>
      </c>
      <c r="P5" s="380" t="s">
        <v>327</v>
      </c>
      <c r="Q5" s="1060"/>
      <c r="S5" s="456"/>
    </row>
    <row r="6" spans="2:19" s="468" customFormat="1" ht="25.5" customHeight="1">
      <c r="B6" s="463"/>
      <c r="C6" s="464"/>
      <c r="D6" s="485"/>
      <c r="E6" s="465"/>
      <c r="F6" s="485"/>
      <c r="G6" s="466"/>
      <c r="H6" s="485"/>
      <c r="I6" s="465"/>
      <c r="J6" s="489"/>
      <c r="K6" s="492"/>
      <c r="L6" s="490"/>
      <c r="M6" s="493"/>
      <c r="N6" s="465"/>
      <c r="O6" s="493"/>
      <c r="P6" s="465"/>
      <c r="Q6" s="467"/>
    </row>
    <row r="7" spans="2:19">
      <c r="B7" s="469"/>
      <c r="C7" s="142"/>
      <c r="D7" s="466"/>
      <c r="E7" s="142"/>
      <c r="F7" s="466"/>
      <c r="G7" s="466"/>
      <c r="H7" s="487"/>
      <c r="I7" s="470"/>
      <c r="J7" s="487"/>
      <c r="K7" s="466"/>
      <c r="L7" s="490"/>
      <c r="M7" s="494"/>
      <c r="N7" s="471"/>
      <c r="O7" s="494"/>
      <c r="P7" s="471"/>
      <c r="Q7" s="472"/>
      <c r="S7" s="456" t="s">
        <v>591</v>
      </c>
    </row>
    <row r="8" spans="2:19">
      <c r="B8" s="469"/>
      <c r="C8" s="142"/>
      <c r="D8" s="466"/>
      <c r="E8" s="142"/>
      <c r="F8" s="466"/>
      <c r="G8" s="466"/>
      <c r="H8" s="487"/>
      <c r="I8" s="470"/>
      <c r="J8" s="487"/>
      <c r="K8" s="466"/>
      <c r="L8" s="490"/>
      <c r="M8" s="494"/>
      <c r="N8" s="471"/>
      <c r="O8" s="494"/>
      <c r="P8" s="471"/>
      <c r="Q8" s="472"/>
      <c r="S8" s="456" t="s">
        <v>45</v>
      </c>
    </row>
    <row r="9" spans="2:19">
      <c r="B9" s="469"/>
      <c r="C9" s="142"/>
      <c r="D9" s="466"/>
      <c r="E9" s="142"/>
      <c r="F9" s="466"/>
      <c r="G9" s="466"/>
      <c r="H9" s="487"/>
      <c r="I9" s="470"/>
      <c r="J9" s="487"/>
      <c r="K9" s="466"/>
      <c r="L9" s="490"/>
      <c r="M9" s="494"/>
      <c r="N9" s="471"/>
      <c r="O9" s="494"/>
      <c r="P9" s="471"/>
      <c r="Q9" s="472"/>
    </row>
    <row r="10" spans="2:19">
      <c r="B10" s="469"/>
      <c r="C10" s="142"/>
      <c r="D10" s="466"/>
      <c r="E10" s="142"/>
      <c r="F10" s="466"/>
      <c r="G10" s="466"/>
      <c r="H10" s="487"/>
      <c r="I10" s="470"/>
      <c r="J10" s="487"/>
      <c r="K10" s="466"/>
      <c r="L10" s="490"/>
      <c r="M10" s="494"/>
      <c r="N10" s="471"/>
      <c r="O10" s="494"/>
      <c r="P10" s="471"/>
      <c r="Q10" s="472"/>
    </row>
    <row r="11" spans="2:19">
      <c r="B11" s="469"/>
      <c r="C11" s="142"/>
      <c r="D11" s="466"/>
      <c r="E11" s="142"/>
      <c r="F11" s="466"/>
      <c r="G11" s="466"/>
      <c r="H11" s="487"/>
      <c r="I11" s="470"/>
      <c r="J11" s="487"/>
      <c r="K11" s="466"/>
      <c r="L11" s="490"/>
      <c r="M11" s="494"/>
      <c r="N11" s="471"/>
      <c r="O11" s="494"/>
      <c r="P11" s="471"/>
      <c r="Q11" s="472"/>
    </row>
    <row r="12" spans="2:19">
      <c r="B12" s="469"/>
      <c r="C12" s="142"/>
      <c r="D12" s="466"/>
      <c r="E12" s="142"/>
      <c r="F12" s="466"/>
      <c r="G12" s="466"/>
      <c r="H12" s="487"/>
      <c r="I12" s="470"/>
      <c r="J12" s="487"/>
      <c r="K12" s="466"/>
      <c r="L12" s="490"/>
      <c r="M12" s="494"/>
      <c r="N12" s="471"/>
      <c r="O12" s="494"/>
      <c r="P12" s="471"/>
      <c r="Q12" s="472"/>
    </row>
    <row r="13" spans="2:19" ht="22.5" thickBot="1">
      <c r="B13" s="473"/>
      <c r="C13" s="474"/>
      <c r="D13" s="486"/>
      <c r="E13" s="474"/>
      <c r="F13" s="486"/>
      <c r="G13" s="486"/>
      <c r="H13" s="488"/>
      <c r="I13" s="475"/>
      <c r="J13" s="488"/>
      <c r="K13" s="486"/>
      <c r="L13" s="491"/>
      <c r="M13" s="495"/>
      <c r="N13" s="476"/>
      <c r="O13" s="495"/>
      <c r="P13" s="476"/>
      <c r="Q13" s="477"/>
    </row>
    <row r="14" spans="2:19">
      <c r="B14" s="195"/>
      <c r="C14" s="457"/>
      <c r="D14" s="457"/>
      <c r="E14" s="457"/>
      <c r="F14" s="457"/>
      <c r="G14" s="457"/>
      <c r="H14" s="458"/>
      <c r="I14" s="457"/>
      <c r="J14" s="457"/>
      <c r="K14" s="459"/>
      <c r="L14" s="459"/>
      <c r="M14" s="459"/>
      <c r="N14" s="459"/>
      <c r="O14" s="460"/>
    </row>
    <row r="15" spans="2:19">
      <c r="B15" s="305"/>
      <c r="C15" s="454"/>
      <c r="D15" s="454"/>
      <c r="E15" s="454"/>
      <c r="F15" s="454"/>
      <c r="G15" s="457"/>
      <c r="H15" s="458"/>
      <c r="I15" s="457"/>
      <c r="J15" s="457"/>
      <c r="K15" s="459"/>
      <c r="L15" s="459"/>
      <c r="M15" s="459"/>
      <c r="N15" s="459"/>
      <c r="O15" s="460"/>
    </row>
    <row r="16" spans="2:19" ht="24.75" customHeight="1">
      <c r="B16" s="195"/>
    </row>
    <row r="17" spans="2:2" ht="4.5" customHeight="1">
      <c r="B17" s="37"/>
    </row>
    <row r="40" spans="2:15">
      <c r="B40" s="247" t="s">
        <v>160</v>
      </c>
      <c r="C40" s="247" t="s">
        <v>161</v>
      </c>
      <c r="D40" s="247">
        <v>15</v>
      </c>
      <c r="E40" s="247" t="s">
        <v>162</v>
      </c>
      <c r="F40" s="247">
        <v>48</v>
      </c>
      <c r="I40" s="247">
        <v>6240</v>
      </c>
      <c r="J40" s="478"/>
      <c r="K40" s="247">
        <v>30.87</v>
      </c>
      <c r="M40" s="247">
        <v>30</v>
      </c>
      <c r="O40" s="247">
        <v>30</v>
      </c>
    </row>
  </sheetData>
  <mergeCells count="11">
    <mergeCell ref="K3:K5"/>
    <mergeCell ref="Q3:Q5"/>
    <mergeCell ref="G3:G5"/>
    <mergeCell ref="L3:L5"/>
    <mergeCell ref="M3:P4"/>
    <mergeCell ref="I3:J4"/>
    <mergeCell ref="B3:B5"/>
    <mergeCell ref="H3:H5"/>
    <mergeCell ref="F3:F5"/>
    <mergeCell ref="C3:C5"/>
    <mergeCell ref="D3:E4"/>
  </mergeCells>
  <phoneticPr fontId="15" type="noConversion"/>
  <pageMargins left="0.31496062992125984" right="0.19685039370078741" top="1.299212598425197" bottom="0.55118110236220474" header="0.51181102362204722" footer="0.27559055118110237"/>
  <pageSetup paperSize="9" scale="80" orientation="landscape" r:id="rId1"/>
  <headerFooter alignWithMargins="0">
    <oddFooter>&amp;C&amp;"CordiaUPC,Regular"&amp;14 20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C00000"/>
    <pageSetUpPr fitToPage="1"/>
  </sheetPr>
  <dimension ref="C2:AE17"/>
  <sheetViews>
    <sheetView showGridLines="0" topLeftCell="A10" zoomScaleNormal="100" zoomScaleSheetLayoutView="80" workbookViewId="0">
      <selection activeCell="R7" sqref="R7"/>
    </sheetView>
  </sheetViews>
  <sheetFormatPr defaultRowHeight="24"/>
  <cols>
    <col min="1" max="1" width="2.5703125" style="684" customWidth="1"/>
    <col min="2" max="2" width="1.5703125" style="684" customWidth="1"/>
    <col min="3" max="3" width="6.42578125" style="684" customWidth="1"/>
    <col min="4" max="4" width="2.140625" style="684" customWidth="1"/>
    <col min="5" max="5" width="6" style="684" customWidth="1"/>
    <col min="6" max="11" width="9.140625" style="684"/>
    <col min="12" max="12" width="12.7109375" style="684" customWidth="1"/>
    <col min="13" max="14" width="9.140625" style="684"/>
    <col min="15" max="15" width="5.42578125" style="684" customWidth="1"/>
    <col min="16" max="25" width="9.140625" style="684"/>
    <col min="26" max="27" width="12.5703125" style="684" customWidth="1"/>
    <col min="28" max="28" width="11.28515625" style="684" customWidth="1"/>
    <col min="29" max="16384" width="9.140625" style="684"/>
  </cols>
  <sheetData>
    <row r="2" spans="3:31" s="664" customFormat="1" ht="29.25" customHeight="1">
      <c r="C2" s="1063" t="s">
        <v>27</v>
      </c>
      <c r="D2" s="1063"/>
      <c r="E2" s="1063"/>
      <c r="F2" s="1063"/>
      <c r="G2" s="1063"/>
      <c r="H2" s="1063"/>
      <c r="I2" s="1063"/>
      <c r="J2" s="1063"/>
      <c r="K2" s="1063"/>
      <c r="L2" s="1063"/>
      <c r="M2" s="1063"/>
      <c r="N2" s="1063"/>
      <c r="O2" s="1063"/>
    </row>
    <row r="3" spans="3:31" s="664" customFormat="1" ht="32.25" customHeight="1">
      <c r="C3" s="1063"/>
      <c r="D3" s="1063"/>
      <c r="E3" s="1063"/>
      <c r="F3" s="1063"/>
      <c r="G3" s="1063"/>
      <c r="H3" s="1063"/>
      <c r="I3" s="1063"/>
      <c r="J3" s="1063"/>
      <c r="K3" s="1063"/>
      <c r="L3" s="1063"/>
      <c r="M3" s="1063"/>
      <c r="N3" s="1063"/>
      <c r="O3" s="1063"/>
      <c r="R3" s="665"/>
      <c r="S3" s="666"/>
    </row>
    <row r="4" spans="3:31" s="664" customFormat="1" ht="26.25">
      <c r="E4" s="665" t="s">
        <v>513</v>
      </c>
      <c r="R4" s="665"/>
      <c r="S4" s="666"/>
    </row>
    <row r="5" spans="3:31" s="664" customFormat="1" ht="33" customHeight="1">
      <c r="E5" s="667" t="s">
        <v>26</v>
      </c>
      <c r="R5" s="665"/>
      <c r="S5" s="666"/>
    </row>
    <row r="6" spans="3:31" s="664" customFormat="1" ht="42.75" customHeight="1">
      <c r="F6" s="668" t="s">
        <v>741</v>
      </c>
      <c r="G6" s="669"/>
      <c r="H6" s="669"/>
      <c r="I6" s="669"/>
      <c r="J6" s="669"/>
      <c r="K6" s="669"/>
      <c r="L6" s="669"/>
      <c r="P6" s="1064"/>
      <c r="Q6" s="1064"/>
      <c r="R6" s="1064"/>
      <c r="S6" s="1064"/>
      <c r="T6" s="1064"/>
      <c r="U6" s="1064"/>
      <c r="V6" s="1064"/>
      <c r="W6" s="1064"/>
      <c r="X6" s="1064"/>
      <c r="Y6" s="1064"/>
    </row>
    <row r="7" spans="3:31" s="664" customFormat="1" ht="32.25" customHeight="1">
      <c r="F7" s="1065" t="s">
        <v>61</v>
      </c>
      <c r="G7" s="1065"/>
      <c r="H7" s="1065"/>
      <c r="I7" s="1065"/>
      <c r="J7" s="1065"/>
      <c r="K7" s="1065"/>
      <c r="L7" s="670" t="s">
        <v>60</v>
      </c>
      <c r="P7" s="671"/>
      <c r="Q7" s="672"/>
      <c r="R7" s="672"/>
      <c r="S7" s="672"/>
      <c r="T7" s="672"/>
      <c r="U7" s="672"/>
      <c r="V7" s="672"/>
      <c r="W7" s="672"/>
      <c r="X7" s="672"/>
      <c r="Y7" s="672"/>
    </row>
    <row r="8" spans="3:31" s="664" customFormat="1" ht="31.5" customHeight="1">
      <c r="F8" s="673" t="s">
        <v>62</v>
      </c>
      <c r="G8" s="1066" t="s">
        <v>59</v>
      </c>
      <c r="H8" s="1066"/>
      <c r="I8" s="1066"/>
      <c r="J8" s="1066"/>
      <c r="K8" s="1067"/>
      <c r="L8" s="674"/>
      <c r="AE8" s="675"/>
    </row>
    <row r="9" spans="3:31" s="664" customFormat="1" ht="30" customHeight="1">
      <c r="F9" s="1068"/>
      <c r="G9" s="676" t="s">
        <v>25</v>
      </c>
      <c r="H9" s="676"/>
      <c r="I9" s="676"/>
      <c r="J9" s="676"/>
      <c r="K9" s="677"/>
      <c r="L9" s="678"/>
      <c r="AE9" s="675"/>
    </row>
    <row r="10" spans="3:31" s="664" customFormat="1" ht="30" customHeight="1">
      <c r="F10" s="1069"/>
      <c r="G10" s="679" t="s">
        <v>23</v>
      </c>
      <c r="H10" s="679"/>
      <c r="I10" s="679"/>
      <c r="J10" s="679"/>
      <c r="K10" s="680"/>
      <c r="L10" s="678"/>
      <c r="AE10" s="675"/>
    </row>
    <row r="11" spans="3:31" s="664" customFormat="1" ht="30" customHeight="1">
      <c r="F11" s="1069"/>
      <c r="G11" s="679" t="s">
        <v>24</v>
      </c>
      <c r="H11" s="679"/>
      <c r="I11" s="679"/>
      <c r="J11" s="679"/>
      <c r="K11" s="680"/>
      <c r="L11" s="678"/>
      <c r="AE11" s="675"/>
    </row>
    <row r="12" spans="3:31" s="664" customFormat="1" ht="30" customHeight="1">
      <c r="F12" s="1070"/>
      <c r="G12" s="681" t="s">
        <v>742</v>
      </c>
      <c r="H12" s="681"/>
      <c r="I12" s="681"/>
      <c r="J12" s="681"/>
      <c r="K12" s="682"/>
      <c r="L12" s="678"/>
      <c r="AE12" s="675"/>
    </row>
    <row r="13" spans="3:31" s="664" customFormat="1" ht="23.25" customHeight="1">
      <c r="R13" s="683"/>
      <c r="AE13" s="675"/>
    </row>
    <row r="14" spans="3:31" ht="24" customHeight="1">
      <c r="E14" s="664" t="s">
        <v>743</v>
      </c>
      <c r="Q14" s="685"/>
      <c r="AE14" s="686"/>
    </row>
    <row r="15" spans="3:31">
      <c r="E15" s="684" t="s">
        <v>744</v>
      </c>
      <c r="AE15" s="686"/>
    </row>
    <row r="16" spans="3:31">
      <c r="AE16" s="686"/>
    </row>
    <row r="17" spans="31:31">
      <c r="AE17" s="686"/>
    </row>
  </sheetData>
  <mergeCells count="5">
    <mergeCell ref="C2:O3"/>
    <mergeCell ref="P6:Y6"/>
    <mergeCell ref="F7:K7"/>
    <mergeCell ref="G8:K8"/>
    <mergeCell ref="F9:F12"/>
  </mergeCells>
  <printOptions horizontalCentered="1"/>
  <pageMargins left="0.39370078740157483" right="0.23622047244094491" top="0.78740157480314965" bottom="0.39370078740157483" header="0.51181102362204722" footer="0.15748031496062992"/>
  <pageSetup paperSize="9" scale="92" orientation="portrait" verticalDpi="300" r:id="rId1"/>
  <headerFooter alignWithMargins="0">
    <oddFooter>&amp;C&amp;"CordiaUPC,Regular"&amp;14 21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21185" r:id="rId4" name="Check Box 1">
              <controlPr defaultSize="0" autoFill="0" autoLine="0" autoPict="0">
                <anchor moveWithCells="1">
                  <from>
                    <xdr:col>5</xdr:col>
                    <xdr:colOff>371475</xdr:colOff>
                    <xdr:row>7</xdr:row>
                    <xdr:rowOff>57150</xdr:rowOff>
                  </from>
                  <to>
                    <xdr:col>6</xdr:col>
                    <xdr:colOff>66675</xdr:colOff>
                    <xdr:row>7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186" r:id="rId5" name="Check Box 2">
              <controlPr defaultSize="0" autoFill="0" autoLine="0" autoPict="0">
                <anchor moveWithCells="1">
                  <from>
                    <xdr:col>5</xdr:col>
                    <xdr:colOff>371475</xdr:colOff>
                    <xdr:row>8</xdr:row>
                    <xdr:rowOff>47625</xdr:rowOff>
                  </from>
                  <to>
                    <xdr:col>6</xdr:col>
                    <xdr:colOff>66675</xdr:colOff>
                    <xdr:row>8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187" r:id="rId6" name="Check Box 3">
              <controlPr defaultSize="0" autoFill="0" autoLine="0" autoPict="0">
                <anchor moveWithCells="1">
                  <from>
                    <xdr:col>5</xdr:col>
                    <xdr:colOff>371475</xdr:colOff>
                    <xdr:row>9</xdr:row>
                    <xdr:rowOff>47625</xdr:rowOff>
                  </from>
                  <to>
                    <xdr:col>6</xdr:col>
                    <xdr:colOff>66675</xdr:colOff>
                    <xdr:row>9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188" r:id="rId7" name="Check Box 4">
              <controlPr defaultSize="0" autoFill="0" autoLine="0" autoPict="0">
                <anchor moveWithCells="1">
                  <from>
                    <xdr:col>5</xdr:col>
                    <xdr:colOff>371475</xdr:colOff>
                    <xdr:row>11</xdr:row>
                    <xdr:rowOff>47625</xdr:rowOff>
                  </from>
                  <to>
                    <xdr:col>6</xdr:col>
                    <xdr:colOff>66675</xdr:colOff>
                    <xdr:row>11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189" r:id="rId8" name="Check Box 5">
              <controlPr defaultSize="0" autoFill="0" autoLine="0" autoPict="0">
                <anchor moveWithCells="1">
                  <from>
                    <xdr:col>5</xdr:col>
                    <xdr:colOff>371475</xdr:colOff>
                    <xdr:row>10</xdr:row>
                    <xdr:rowOff>47625</xdr:rowOff>
                  </from>
                  <to>
                    <xdr:col>6</xdr:col>
                    <xdr:colOff>76200</xdr:colOff>
                    <xdr:row>10</xdr:row>
                    <xdr:rowOff>323850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  <pageSetUpPr fitToPage="1"/>
  </sheetPr>
  <dimension ref="B2:R21"/>
  <sheetViews>
    <sheetView showGridLines="0" topLeftCell="A16" zoomScaleNormal="100" zoomScaleSheetLayoutView="80" workbookViewId="0">
      <selection activeCell="K25" sqref="K25"/>
    </sheetView>
  </sheetViews>
  <sheetFormatPr defaultRowHeight="24"/>
  <cols>
    <col min="1" max="1" width="2.5703125" style="28" customWidth="1"/>
    <col min="2" max="2" width="7.42578125" style="28" customWidth="1"/>
    <col min="3" max="3" width="47.42578125" style="28" customWidth="1"/>
    <col min="4" max="4" width="8.28515625" style="28" customWidth="1"/>
    <col min="5" max="5" width="16.7109375" style="28" customWidth="1"/>
    <col min="6" max="6" width="10.28515625" style="28" customWidth="1"/>
    <col min="7" max="7" width="11.7109375" style="28" customWidth="1"/>
    <col min="8" max="8" width="12.5703125" style="28" customWidth="1"/>
    <col min="9" max="9" width="9.85546875" style="28" customWidth="1"/>
    <col min="10" max="10" width="9.140625" style="28"/>
    <col min="11" max="11" width="9.42578125" style="28" bestFit="1" customWidth="1"/>
    <col min="12" max="12" width="11.7109375" style="28" customWidth="1"/>
    <col min="13" max="13" width="9.85546875" style="28" customWidth="1"/>
    <col min="14" max="14" width="1.5703125" style="28" customWidth="1"/>
    <col min="15" max="16" width="2.140625" style="28" customWidth="1"/>
    <col min="17" max="17" width="14.85546875" style="31" customWidth="1"/>
    <col min="18" max="18" width="16.28515625" style="31" bestFit="1" customWidth="1"/>
    <col min="19" max="16384" width="9.140625" style="28"/>
  </cols>
  <sheetData>
    <row r="2" spans="2:18">
      <c r="B2" s="1075" t="s">
        <v>460</v>
      </c>
      <c r="C2" s="1075"/>
      <c r="D2" s="1075"/>
      <c r="E2" s="1075"/>
      <c r="F2" s="1075"/>
      <c r="G2" s="1075"/>
      <c r="H2" s="1075"/>
      <c r="I2" s="1075"/>
      <c r="J2" s="1075"/>
      <c r="K2" s="1075"/>
      <c r="L2" s="1075"/>
      <c r="M2" s="1075"/>
      <c r="O2" s="1074"/>
    </row>
    <row r="3" spans="2:18" ht="21.75" customHeight="1">
      <c r="O3" s="1074"/>
    </row>
    <row r="4" spans="2:18">
      <c r="B4" s="1072" t="s">
        <v>206</v>
      </c>
      <c r="C4" s="1072" t="s">
        <v>360</v>
      </c>
      <c r="D4" s="1072" t="s">
        <v>355</v>
      </c>
      <c r="E4" s="1072"/>
      <c r="F4" s="1072"/>
      <c r="G4" s="1072"/>
      <c r="H4" s="1072"/>
      <c r="I4" s="1072"/>
      <c r="J4" s="1072"/>
      <c r="K4" s="1072" t="s">
        <v>685</v>
      </c>
      <c r="L4" s="1072" t="s">
        <v>684</v>
      </c>
      <c r="M4" s="1072" t="s">
        <v>683</v>
      </c>
      <c r="O4" s="1074"/>
      <c r="Q4" s="507" t="s">
        <v>277</v>
      </c>
      <c r="R4" s="507" t="s">
        <v>687</v>
      </c>
    </row>
    <row r="5" spans="2:18">
      <c r="B5" s="1072"/>
      <c r="C5" s="1072"/>
      <c r="D5" s="1072" t="s">
        <v>358</v>
      </c>
      <c r="E5" s="1072"/>
      <c r="F5" s="1072"/>
      <c r="G5" s="1072" t="s">
        <v>356</v>
      </c>
      <c r="H5" s="1072"/>
      <c r="I5" s="1072"/>
      <c r="J5" s="1072"/>
      <c r="K5" s="1072"/>
      <c r="L5" s="1072"/>
      <c r="M5" s="1072"/>
      <c r="O5" s="1074"/>
      <c r="Q5" s="508" t="s">
        <v>688</v>
      </c>
      <c r="R5" s="508" t="s">
        <v>688</v>
      </c>
    </row>
    <row r="6" spans="2:18">
      <c r="B6" s="1072"/>
      <c r="C6" s="1072"/>
      <c r="D6" s="381" t="s">
        <v>359</v>
      </c>
      <c r="E6" s="381" t="s">
        <v>332</v>
      </c>
      <c r="F6" s="381" t="s">
        <v>357</v>
      </c>
      <c r="G6" s="381" t="s">
        <v>294</v>
      </c>
      <c r="H6" s="381" t="s">
        <v>629</v>
      </c>
      <c r="I6" s="381" t="s">
        <v>327</v>
      </c>
      <c r="J6" s="381" t="s">
        <v>357</v>
      </c>
      <c r="K6" s="1072"/>
      <c r="L6" s="1072"/>
      <c r="M6" s="1072"/>
      <c r="O6" s="1074"/>
      <c r="Q6" s="203"/>
      <c r="R6" s="203"/>
    </row>
    <row r="7" spans="2:18" ht="26.25" customHeight="1">
      <c r="B7" s="1073" t="s">
        <v>354</v>
      </c>
      <c r="C7" s="1073"/>
      <c r="D7" s="1073"/>
      <c r="E7" s="1073"/>
      <c r="F7" s="1073"/>
      <c r="G7" s="1073"/>
      <c r="H7" s="1073"/>
      <c r="I7" s="1073"/>
      <c r="J7" s="1073"/>
      <c r="K7" s="1073"/>
      <c r="L7" s="1073"/>
      <c r="M7" s="1073"/>
      <c r="O7" s="1074"/>
    </row>
    <row r="8" spans="2:18">
      <c r="B8" s="203"/>
      <c r="C8" s="499"/>
      <c r="D8" s="497"/>
      <c r="E8" s="509"/>
      <c r="F8" s="510"/>
      <c r="G8" s="497"/>
      <c r="H8" s="497"/>
      <c r="I8" s="497"/>
      <c r="J8" s="497"/>
      <c r="K8" s="500"/>
      <c r="L8" s="511"/>
      <c r="M8" s="497"/>
      <c r="O8" s="1074"/>
    </row>
    <row r="9" spans="2:18">
      <c r="B9" s="203"/>
      <c r="C9" s="512"/>
      <c r="D9" s="497"/>
      <c r="E9" s="497"/>
      <c r="F9" s="497"/>
      <c r="G9" s="497"/>
      <c r="H9" s="497"/>
      <c r="I9" s="497"/>
      <c r="J9" s="497"/>
      <c r="K9" s="500"/>
      <c r="L9" s="497"/>
      <c r="M9" s="497"/>
      <c r="O9" s="1074"/>
    </row>
    <row r="10" spans="2:18">
      <c r="B10" s="203"/>
      <c r="C10" s="449"/>
      <c r="D10" s="497"/>
      <c r="E10" s="497"/>
      <c r="F10" s="497"/>
      <c r="G10" s="497"/>
      <c r="H10" s="497"/>
      <c r="I10" s="497"/>
      <c r="J10" s="497"/>
      <c r="K10" s="500"/>
      <c r="L10" s="497"/>
      <c r="M10" s="497"/>
      <c r="O10" s="1074"/>
    </row>
    <row r="11" spans="2:18">
      <c r="B11" s="203"/>
      <c r="C11" s="384"/>
      <c r="D11" s="497"/>
      <c r="E11" s="497"/>
      <c r="F11" s="497"/>
      <c r="G11" s="497"/>
      <c r="H11" s="497"/>
      <c r="I11" s="497"/>
      <c r="J11" s="497"/>
      <c r="K11" s="500"/>
      <c r="L11" s="497"/>
      <c r="M11" s="497"/>
      <c r="O11" s="1074"/>
    </row>
    <row r="12" spans="2:18">
      <c r="B12" s="1076" t="s">
        <v>272</v>
      </c>
      <c r="C12" s="1076"/>
      <c r="D12" s="1076"/>
      <c r="E12" s="501"/>
      <c r="F12" s="501"/>
      <c r="G12" s="502"/>
      <c r="H12" s="203"/>
      <c r="I12" s="203"/>
      <c r="J12" s="203"/>
      <c r="K12" s="503"/>
      <c r="L12" s="504"/>
      <c r="M12" s="502"/>
      <c r="O12" s="1074"/>
    </row>
    <row r="13" spans="2:18">
      <c r="B13" s="1073" t="s">
        <v>686</v>
      </c>
      <c r="C13" s="1073"/>
      <c r="D13" s="1073"/>
      <c r="E13" s="1073"/>
      <c r="F13" s="1073"/>
      <c r="G13" s="1073"/>
      <c r="H13" s="1073"/>
      <c r="I13" s="1073"/>
      <c r="J13" s="1073"/>
      <c r="K13" s="1073"/>
      <c r="L13" s="1073"/>
      <c r="M13" s="1073"/>
      <c r="O13" s="1074"/>
    </row>
    <row r="14" spans="2:18">
      <c r="B14" s="124"/>
      <c r="C14" s="496"/>
      <c r="D14" s="497"/>
      <c r="E14" s="497"/>
      <c r="F14" s="497"/>
      <c r="G14" s="497"/>
      <c r="H14" s="505"/>
      <c r="I14" s="505"/>
      <c r="J14" s="505"/>
      <c r="K14" s="506"/>
      <c r="L14" s="505"/>
      <c r="M14" s="506"/>
      <c r="O14" s="1074"/>
    </row>
    <row r="15" spans="2:18">
      <c r="B15" s="124"/>
      <c r="C15" s="496"/>
      <c r="D15" s="497"/>
      <c r="E15" s="497"/>
      <c r="F15" s="497"/>
      <c r="G15" s="497"/>
      <c r="H15" s="505"/>
      <c r="I15" s="505"/>
      <c r="J15" s="505"/>
      <c r="K15" s="506"/>
      <c r="L15" s="505"/>
      <c r="M15" s="506"/>
      <c r="O15" s="1074"/>
    </row>
    <row r="16" spans="2:18">
      <c r="B16" s="124"/>
      <c r="C16" s="496"/>
      <c r="D16" s="497"/>
      <c r="E16" s="497"/>
      <c r="F16" s="497"/>
      <c r="G16" s="497"/>
      <c r="H16" s="497"/>
      <c r="I16" s="497"/>
      <c r="J16" s="497"/>
      <c r="K16" s="497"/>
      <c r="L16" s="497"/>
      <c r="M16" s="506"/>
      <c r="O16" s="1074"/>
    </row>
    <row r="17" spans="2:15" ht="27" customHeight="1">
      <c r="B17" s="1076" t="s">
        <v>272</v>
      </c>
      <c r="C17" s="1076"/>
      <c r="D17" s="1076"/>
      <c r="E17" s="497"/>
      <c r="F17" s="497"/>
      <c r="G17" s="513"/>
      <c r="H17" s="514"/>
      <c r="I17" s="514"/>
      <c r="J17" s="514"/>
      <c r="K17" s="514"/>
      <c r="L17" s="514"/>
      <c r="M17" s="513"/>
      <c r="O17" s="1074"/>
    </row>
    <row r="18" spans="2:15" ht="27" customHeight="1">
      <c r="B18" s="1071" t="s">
        <v>628</v>
      </c>
      <c r="C18" s="1071"/>
      <c r="D18" s="1071"/>
      <c r="E18" s="515"/>
      <c r="F18" s="515"/>
      <c r="G18" s="513"/>
      <c r="H18" s="515"/>
      <c r="I18" s="497"/>
      <c r="J18" s="515"/>
      <c r="K18" s="497"/>
      <c r="L18" s="500"/>
      <c r="M18" s="513"/>
      <c r="O18" s="317"/>
    </row>
    <row r="19" spans="2:15">
      <c r="B19" s="125" t="s">
        <v>461</v>
      </c>
      <c r="C19" s="125" t="s">
        <v>72</v>
      </c>
      <c r="D19" s="126"/>
    </row>
    <row r="20" spans="2:15">
      <c r="B20" s="80"/>
      <c r="C20" s="80" t="s">
        <v>886</v>
      </c>
      <c r="D20" s="285"/>
      <c r="E20" s="286"/>
    </row>
    <row r="21" spans="2:15">
      <c r="B21" s="80"/>
      <c r="C21" s="80" t="s">
        <v>887</v>
      </c>
      <c r="D21" s="285"/>
      <c r="E21" s="286"/>
    </row>
  </sheetData>
  <mergeCells count="15">
    <mergeCell ref="O2:O17"/>
    <mergeCell ref="C4:C6"/>
    <mergeCell ref="D4:J4"/>
    <mergeCell ref="D5:F5"/>
    <mergeCell ref="G5:J5"/>
    <mergeCell ref="B2:M2"/>
    <mergeCell ref="B13:M13"/>
    <mergeCell ref="B12:D12"/>
    <mergeCell ref="B17:D17"/>
    <mergeCell ref="K4:K6"/>
    <mergeCell ref="B18:D18"/>
    <mergeCell ref="L4:L6"/>
    <mergeCell ref="M4:M6"/>
    <mergeCell ref="B7:M7"/>
    <mergeCell ref="B4:B6"/>
  </mergeCells>
  <phoneticPr fontId="15" type="noConversion"/>
  <printOptions horizontalCentered="1"/>
  <pageMargins left="0.39370078740157483" right="0.23622047244094491" top="0.78740157480314965" bottom="0.39370078740157483" header="0.51181102362204722" footer="0.15748031496062992"/>
  <pageSetup paperSize="9" scale="85" orientation="landscape" verticalDpi="300" r:id="rId1"/>
  <headerFooter alignWithMargins="0">
    <oddFooter>&amp;C&amp;"CordiaUPC,Regular"&amp;14 22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  <pageSetUpPr fitToPage="1"/>
  </sheetPr>
  <dimension ref="B1:H14"/>
  <sheetViews>
    <sheetView showGridLines="0" topLeftCell="A10" zoomScaleNormal="100" zoomScaleSheetLayoutView="90" workbookViewId="0">
      <selection activeCell="D11" sqref="D11"/>
    </sheetView>
  </sheetViews>
  <sheetFormatPr defaultRowHeight="12.75"/>
  <cols>
    <col min="1" max="1" width="1.7109375" customWidth="1"/>
    <col min="2" max="2" width="11.140625" customWidth="1"/>
    <col min="3" max="3" width="43.140625" customWidth="1"/>
    <col min="4" max="4" width="17.7109375" customWidth="1"/>
    <col min="5" max="6" width="14" customWidth="1"/>
    <col min="7" max="7" width="13.7109375" customWidth="1"/>
    <col min="8" max="8" width="25.42578125" customWidth="1"/>
    <col min="9" max="9" width="2.140625" customWidth="1"/>
  </cols>
  <sheetData>
    <row r="1" spans="2:8" ht="24">
      <c r="B1" s="1075" t="s">
        <v>361</v>
      </c>
      <c r="C1" s="1075"/>
      <c r="D1" s="1075"/>
      <c r="E1" s="1075"/>
      <c r="F1" s="1075"/>
      <c r="G1" s="1075"/>
      <c r="H1" s="1075"/>
    </row>
    <row r="2" spans="2:8" ht="15.75" customHeight="1">
      <c r="B2" s="23"/>
    </row>
    <row r="3" spans="2:8" ht="21.75" customHeight="1">
      <c r="B3" s="1077" t="s">
        <v>206</v>
      </c>
      <c r="C3" s="1077" t="s">
        <v>360</v>
      </c>
      <c r="D3" s="1077" t="s">
        <v>362</v>
      </c>
      <c r="E3" s="1077" t="s">
        <v>353</v>
      </c>
      <c r="F3" s="1077"/>
      <c r="G3" s="1077" t="s">
        <v>514</v>
      </c>
      <c r="H3" s="1077" t="s">
        <v>363</v>
      </c>
    </row>
    <row r="4" spans="2:8" ht="23.25">
      <c r="B4" s="1077"/>
      <c r="C4" s="1077"/>
      <c r="D4" s="1077"/>
      <c r="E4" s="523" t="s">
        <v>364</v>
      </c>
      <c r="F4" s="523" t="s">
        <v>366</v>
      </c>
      <c r="G4" s="1077"/>
      <c r="H4" s="1077"/>
    </row>
    <row r="5" spans="2:8" ht="24">
      <c r="B5" s="1077"/>
      <c r="C5" s="1077"/>
      <c r="D5" s="1077"/>
      <c r="E5" s="524" t="s">
        <v>365</v>
      </c>
      <c r="F5" s="524" t="s">
        <v>365</v>
      </c>
      <c r="G5" s="1077"/>
      <c r="H5" s="1077"/>
    </row>
    <row r="6" spans="2:8" ht="30" customHeight="1">
      <c r="B6" s="516"/>
      <c r="C6" s="517"/>
      <c r="D6" s="498"/>
      <c r="E6" s="518"/>
      <c r="F6" s="518"/>
      <c r="G6" s="519"/>
      <c r="H6" s="498"/>
    </row>
    <row r="7" spans="2:8" ht="24">
      <c r="B7" s="516"/>
      <c r="C7" s="520"/>
      <c r="D7" s="521"/>
      <c r="E7" s="449"/>
      <c r="F7" s="449"/>
      <c r="G7" s="449"/>
      <c r="H7" s="521"/>
    </row>
    <row r="8" spans="2:8" ht="24">
      <c r="B8" s="516"/>
      <c r="C8" s="520"/>
      <c r="D8" s="521"/>
      <c r="E8" s="449"/>
      <c r="F8" s="449"/>
      <c r="G8" s="449"/>
      <c r="H8" s="521"/>
    </row>
    <row r="9" spans="2:8" ht="24">
      <c r="B9" s="516"/>
      <c r="C9" s="520"/>
      <c r="D9" s="521"/>
      <c r="E9" s="449"/>
      <c r="F9" s="449"/>
      <c r="G9" s="449"/>
      <c r="H9" s="521"/>
    </row>
    <row r="10" spans="2:8" ht="24">
      <c r="B10" s="516"/>
      <c r="C10" s="520"/>
      <c r="D10" s="521"/>
      <c r="E10" s="449"/>
      <c r="F10" s="449"/>
      <c r="G10" s="449"/>
      <c r="H10" s="521"/>
    </row>
    <row r="11" spans="2:8" ht="24">
      <c r="B11" s="516"/>
      <c r="C11" s="520"/>
      <c r="D11" s="521"/>
      <c r="E11" s="449"/>
      <c r="F11" s="449"/>
      <c r="G11" s="449"/>
      <c r="H11" s="521"/>
    </row>
    <row r="12" spans="2:8" ht="24">
      <c r="B12" s="516"/>
      <c r="C12" s="498"/>
      <c r="D12" s="498"/>
      <c r="E12" s="522"/>
      <c r="F12" s="522"/>
      <c r="G12" s="384"/>
      <c r="H12" s="498"/>
    </row>
    <row r="14" spans="2:8" ht="24">
      <c r="B14" s="306" t="s">
        <v>47</v>
      </c>
      <c r="C14" s="307"/>
    </row>
  </sheetData>
  <mergeCells count="7">
    <mergeCell ref="B1:H1"/>
    <mergeCell ref="H3:H5"/>
    <mergeCell ref="B3:B5"/>
    <mergeCell ref="C3:C5"/>
    <mergeCell ref="D3:D5"/>
    <mergeCell ref="E3:F3"/>
    <mergeCell ref="G3:G5"/>
  </mergeCells>
  <phoneticPr fontId="15" type="noConversion"/>
  <printOptions horizontalCentered="1"/>
  <pageMargins left="0.27559055118110237" right="0.23622047244094491" top="1.5354330708661419" bottom="0.98425196850393704" header="0.82677165354330717" footer="0.51181102362204722"/>
  <pageSetup paperSize="9" orientation="landscape" verticalDpi="300" r:id="rId1"/>
  <headerFooter alignWithMargins="0">
    <oddFooter>&amp;C&amp;"CordiaUPC,Regular"&amp;14 23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  <pageSetUpPr fitToPage="1"/>
  </sheetPr>
  <dimension ref="A1:H15"/>
  <sheetViews>
    <sheetView showGridLines="0" topLeftCell="A10" zoomScaleNormal="100" zoomScaleSheetLayoutView="80" workbookViewId="0">
      <selection activeCell="F25" sqref="F25"/>
    </sheetView>
  </sheetViews>
  <sheetFormatPr defaultRowHeight="12.75"/>
  <cols>
    <col min="1" max="1" width="3" customWidth="1"/>
    <col min="3" max="3" width="28.85546875" customWidth="1"/>
    <col min="4" max="4" width="24" customWidth="1"/>
    <col min="5" max="7" width="14.140625" customWidth="1"/>
    <col min="8" max="8" width="26.5703125" customWidth="1"/>
    <col min="9" max="9" width="2.42578125" customWidth="1"/>
  </cols>
  <sheetData>
    <row r="1" spans="1:8" ht="24">
      <c r="B1" s="1075" t="s">
        <v>367</v>
      </c>
      <c r="C1" s="1075"/>
      <c r="D1" s="1075"/>
      <c r="E1" s="1075"/>
      <c r="F1" s="1075"/>
      <c r="G1" s="1075"/>
      <c r="H1" s="1075"/>
    </row>
    <row r="2" spans="1:8" ht="23.25">
      <c r="B2" s="36"/>
    </row>
    <row r="3" spans="1:8" ht="21.75" customHeight="1">
      <c r="B3" s="1077" t="s">
        <v>206</v>
      </c>
      <c r="C3" s="1077" t="s">
        <v>360</v>
      </c>
      <c r="D3" s="1077" t="s">
        <v>362</v>
      </c>
      <c r="E3" s="1077" t="s">
        <v>353</v>
      </c>
      <c r="F3" s="1077"/>
      <c r="G3" s="1077" t="s">
        <v>514</v>
      </c>
      <c r="H3" s="1077" t="s">
        <v>363</v>
      </c>
    </row>
    <row r="4" spans="1:8" ht="23.25">
      <c r="B4" s="1077"/>
      <c r="C4" s="1077"/>
      <c r="D4" s="1077"/>
      <c r="E4" s="523" t="s">
        <v>364</v>
      </c>
      <c r="F4" s="523" t="s">
        <v>366</v>
      </c>
      <c r="G4" s="1077"/>
      <c r="H4" s="1077"/>
    </row>
    <row r="5" spans="1:8" ht="24">
      <c r="B5" s="1077"/>
      <c r="C5" s="1077"/>
      <c r="D5" s="1077"/>
      <c r="E5" s="524" t="s">
        <v>365</v>
      </c>
      <c r="F5" s="524" t="s">
        <v>365</v>
      </c>
      <c r="G5" s="1077"/>
      <c r="H5" s="1077"/>
    </row>
    <row r="6" spans="1:8" ht="27" customHeight="1">
      <c r="B6" s="384"/>
      <c r="C6" s="498"/>
      <c r="D6" s="498"/>
      <c r="E6" s="518"/>
      <c r="F6" s="518"/>
      <c r="G6" s="525"/>
      <c r="H6" s="498"/>
    </row>
    <row r="7" spans="1:8" ht="25.5" customHeight="1">
      <c r="B7" s="384"/>
      <c r="C7" s="498"/>
      <c r="D7" s="498"/>
      <c r="E7" s="384"/>
      <c r="F7" s="384"/>
      <c r="G7" s="384"/>
      <c r="H7" s="498"/>
    </row>
    <row r="8" spans="1:8" ht="25.5" customHeight="1">
      <c r="B8" s="384"/>
      <c r="C8" s="498"/>
      <c r="D8" s="498"/>
      <c r="E8" s="384"/>
      <c r="F8" s="384"/>
      <c r="G8" s="384"/>
      <c r="H8" s="498"/>
    </row>
    <row r="9" spans="1:8" ht="25.5" customHeight="1">
      <c r="B9" s="384"/>
      <c r="C9" s="498"/>
      <c r="D9" s="498"/>
      <c r="E9" s="384"/>
      <c r="F9" s="384"/>
      <c r="G9" s="384"/>
      <c r="H9" s="498"/>
    </row>
    <row r="10" spans="1:8" ht="25.5" customHeight="1">
      <c r="B10" s="384"/>
      <c r="C10" s="498"/>
      <c r="D10" s="498"/>
      <c r="E10" s="384"/>
      <c r="F10" s="384"/>
      <c r="G10" s="384"/>
      <c r="H10" s="498"/>
    </row>
    <row r="11" spans="1:8" ht="25.5" customHeight="1">
      <c r="B11" s="384"/>
      <c r="C11" s="498"/>
      <c r="D11" s="498"/>
      <c r="E11" s="384"/>
      <c r="F11" s="384"/>
      <c r="G11" s="384"/>
      <c r="H11" s="498"/>
    </row>
    <row r="12" spans="1:8" ht="25.5" customHeight="1">
      <c r="B12" s="384"/>
      <c r="C12" s="498"/>
      <c r="D12" s="498"/>
      <c r="E12" s="384"/>
      <c r="F12" s="384"/>
      <c r="G12" s="384"/>
      <c r="H12" s="498"/>
    </row>
    <row r="13" spans="1:8" ht="25.5" customHeight="1">
      <c r="B13" s="384"/>
      <c r="C13" s="498"/>
      <c r="D13" s="498"/>
      <c r="E13" s="384"/>
      <c r="F13" s="384"/>
      <c r="G13" s="384"/>
      <c r="H13" s="498"/>
    </row>
    <row r="14" spans="1:8" ht="7.5" customHeight="1">
      <c r="B14" s="283"/>
      <c r="C14" s="283"/>
      <c r="D14" s="283"/>
      <c r="E14" s="283"/>
      <c r="F14" s="283"/>
      <c r="G14" s="283"/>
      <c r="H14" s="283"/>
    </row>
    <row r="15" spans="1:8" ht="30.75" customHeight="1">
      <c r="A15" s="28"/>
      <c r="B15" s="306" t="s">
        <v>47</v>
      </c>
      <c r="C15" s="307"/>
      <c r="D15" s="307"/>
      <c r="E15" s="307"/>
    </row>
  </sheetData>
  <mergeCells count="7">
    <mergeCell ref="B1:H1"/>
    <mergeCell ref="H3:H5"/>
    <mergeCell ref="B3:B5"/>
    <mergeCell ref="C3:C5"/>
    <mergeCell ref="D3:D5"/>
    <mergeCell ref="E3:F3"/>
    <mergeCell ref="G3:G5"/>
  </mergeCells>
  <phoneticPr fontId="15" type="noConversion"/>
  <printOptions horizontalCentered="1"/>
  <pageMargins left="0.15748031496062992" right="0.15748031496062992" top="1.6535433070866143" bottom="0.98425196850393704" header="0.51181102362204722" footer="0.51181102362204722"/>
  <pageSetup paperSize="9" orientation="landscape" verticalDpi="300" r:id="rId1"/>
  <headerFooter alignWithMargins="0">
    <oddFooter>&amp;C&amp;"CordiaUPC,Regular"&amp;14 24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  <pageSetUpPr fitToPage="1"/>
  </sheetPr>
  <dimension ref="B1:Q32"/>
  <sheetViews>
    <sheetView showGridLines="0" topLeftCell="A25" zoomScaleNormal="100" zoomScaleSheetLayoutView="80" workbookViewId="0">
      <selection activeCell="T27" sqref="T27"/>
    </sheetView>
  </sheetViews>
  <sheetFormatPr defaultRowHeight="15"/>
  <cols>
    <col min="1" max="1" width="1.85546875" style="78" customWidth="1"/>
    <col min="2" max="2" width="4.140625" style="78" customWidth="1"/>
    <col min="3" max="3" width="8" style="79" customWidth="1"/>
    <col min="4" max="4" width="4.42578125" style="79" customWidth="1"/>
    <col min="5" max="5" width="5" style="79" customWidth="1"/>
    <col min="6" max="7" width="4.42578125" style="79" customWidth="1"/>
    <col min="8" max="8" width="5.28515625" style="78" customWidth="1"/>
    <col min="9" max="12" width="4.42578125" style="78" customWidth="1"/>
    <col min="13" max="13" width="9.5703125" style="78" customWidth="1"/>
    <col min="14" max="14" width="16.28515625" style="78" customWidth="1"/>
    <col min="15" max="15" width="16.7109375" style="78" customWidth="1"/>
    <col min="16" max="16" width="2.28515625" style="78" customWidth="1"/>
    <col min="17" max="16384" width="9.140625" style="78"/>
  </cols>
  <sheetData>
    <row r="1" spans="2:16" ht="31.5">
      <c r="B1" s="1078" t="s">
        <v>368</v>
      </c>
      <c r="C1" s="1078"/>
      <c r="D1" s="1078"/>
      <c r="E1" s="1078"/>
      <c r="F1" s="1078"/>
      <c r="G1" s="1078"/>
      <c r="H1" s="1078"/>
      <c r="I1" s="1078"/>
      <c r="J1" s="1078"/>
      <c r="K1" s="1078"/>
      <c r="L1" s="1078"/>
      <c r="M1" s="1078"/>
      <c r="N1" s="1078"/>
      <c r="O1" s="1078"/>
    </row>
    <row r="2" spans="2:16" ht="29.25">
      <c r="B2" s="1079" t="s">
        <v>369</v>
      </c>
      <c r="C2" s="1079"/>
      <c r="D2" s="1079"/>
      <c r="E2" s="1079"/>
      <c r="F2" s="1079"/>
      <c r="G2" s="1079"/>
      <c r="H2" s="1079"/>
      <c r="I2" s="1079"/>
      <c r="J2" s="1079"/>
      <c r="K2" s="1079"/>
      <c r="L2" s="1079"/>
      <c r="M2" s="1079"/>
      <c r="N2" s="1079"/>
      <c r="O2" s="1079"/>
    </row>
    <row r="3" spans="2:16" ht="22.5" customHeight="1">
      <c r="B3" s="383"/>
      <c r="C3" s="383"/>
      <c r="D3" s="383"/>
      <c r="E3" s="383"/>
      <c r="F3" s="383"/>
      <c r="G3" s="383"/>
      <c r="H3" s="383"/>
      <c r="I3" s="383"/>
      <c r="J3" s="383"/>
      <c r="K3" s="383"/>
      <c r="L3" s="383"/>
      <c r="M3" s="383"/>
      <c r="N3" s="383"/>
      <c r="O3" s="383"/>
    </row>
    <row r="4" spans="2:16" ht="24">
      <c r="B4" s="28" t="s">
        <v>370</v>
      </c>
      <c r="C4" s="49" t="s">
        <v>693</v>
      </c>
      <c r="D4" s="49"/>
      <c r="E4" s="49"/>
      <c r="F4" s="425"/>
      <c r="G4" s="28"/>
      <c r="H4" s="28"/>
      <c r="I4" s="28"/>
      <c r="J4" s="28"/>
      <c r="K4" s="28"/>
      <c r="L4" s="28"/>
    </row>
    <row r="5" spans="2:16" ht="24">
      <c r="B5" s="28" t="s">
        <v>371</v>
      </c>
      <c r="C5" s="49" t="s">
        <v>694</v>
      </c>
      <c r="D5" s="49"/>
      <c r="E5" s="49"/>
      <c r="F5" s="425"/>
      <c r="G5" s="425"/>
      <c r="H5" s="425"/>
      <c r="I5" s="425"/>
      <c r="J5" s="425"/>
      <c r="K5" s="425"/>
      <c r="L5" s="425"/>
      <c r="M5" s="529"/>
      <c r="N5" s="529"/>
      <c r="O5" s="529"/>
    </row>
    <row r="6" spans="2:16" ht="24">
      <c r="B6" s="28" t="s">
        <v>372</v>
      </c>
      <c r="C6" s="49" t="s">
        <v>691</v>
      </c>
      <c r="D6" s="49"/>
      <c r="E6" s="49"/>
      <c r="F6" s="49"/>
      <c r="G6" s="426"/>
      <c r="H6" s="426"/>
      <c r="I6" s="426"/>
      <c r="J6" s="426"/>
      <c r="K6" s="426"/>
      <c r="L6" s="426"/>
      <c r="M6" s="530"/>
      <c r="N6" s="31" t="s">
        <v>690</v>
      </c>
      <c r="O6" s="530"/>
    </row>
    <row r="7" spans="2:16" ht="24">
      <c r="B7" s="28" t="s">
        <v>373</v>
      </c>
      <c r="C7" s="49" t="s">
        <v>692</v>
      </c>
      <c r="D7" s="49"/>
      <c r="E7" s="49"/>
      <c r="F7" s="531"/>
      <c r="G7" s="531"/>
      <c r="H7" s="425"/>
      <c r="I7" s="425"/>
      <c r="J7" s="425"/>
      <c r="K7" s="425"/>
      <c r="L7" s="425"/>
      <c r="M7" s="529"/>
    </row>
    <row r="8" spans="2:16" ht="24">
      <c r="B8" s="28" t="s">
        <v>374</v>
      </c>
      <c r="C8" s="49" t="s">
        <v>474</v>
      </c>
      <c r="D8" s="49"/>
      <c r="E8" s="49"/>
      <c r="F8" s="49"/>
      <c r="G8" s="49"/>
      <c r="H8" s="532"/>
      <c r="I8" s="23" t="s">
        <v>695</v>
      </c>
      <c r="J8" s="35"/>
      <c r="K8" s="35"/>
      <c r="L8" s="35"/>
      <c r="M8" s="49"/>
    </row>
    <row r="9" spans="2:16" ht="24">
      <c r="B9" s="28" t="s">
        <v>375</v>
      </c>
      <c r="C9" s="49" t="s">
        <v>696</v>
      </c>
      <c r="D9" s="49"/>
      <c r="E9" s="49"/>
      <c r="F9" s="531"/>
      <c r="G9" s="531"/>
      <c r="H9" s="425"/>
      <c r="I9" s="425"/>
      <c r="J9" s="425"/>
      <c r="K9" s="425"/>
      <c r="L9" s="425"/>
      <c r="M9" s="529"/>
      <c r="N9" s="529"/>
      <c r="O9" s="529"/>
    </row>
    <row r="10" spans="2:16" ht="24">
      <c r="B10" s="28" t="s">
        <v>376</v>
      </c>
      <c r="C10" s="49" t="s">
        <v>697</v>
      </c>
      <c r="D10" s="49"/>
      <c r="E10" s="49"/>
      <c r="F10" s="1083"/>
      <c r="G10" s="1083"/>
      <c r="H10" s="1083"/>
      <c r="I10" s="1083"/>
      <c r="J10" s="1083"/>
      <c r="K10" s="1083"/>
      <c r="L10" s="1083"/>
      <c r="M10" s="1083"/>
      <c r="N10" s="1083"/>
      <c r="O10" s="1083"/>
    </row>
    <row r="11" spans="2:16" ht="24">
      <c r="B11" s="28"/>
      <c r="C11" s="1082"/>
      <c r="D11" s="1082"/>
      <c r="E11" s="1082"/>
      <c r="F11" s="1082"/>
      <c r="G11" s="1082"/>
      <c r="H11" s="1082"/>
      <c r="I11" s="1082"/>
      <c r="J11" s="1082"/>
      <c r="K11" s="1082"/>
      <c r="L11" s="1082"/>
      <c r="M11" s="1082"/>
      <c r="N11" s="1082"/>
      <c r="O11" s="1082"/>
    </row>
    <row r="12" spans="2:16" ht="24">
      <c r="B12" s="28"/>
      <c r="C12" s="1083"/>
      <c r="D12" s="1083"/>
      <c r="E12" s="1083"/>
      <c r="F12" s="1083"/>
      <c r="G12" s="1083"/>
      <c r="H12" s="1083"/>
      <c r="I12" s="1083"/>
      <c r="J12" s="1083"/>
      <c r="K12" s="1083"/>
      <c r="L12" s="1083"/>
      <c r="M12" s="1083"/>
      <c r="N12" s="1083"/>
      <c r="O12" s="1083"/>
    </row>
    <row r="13" spans="2:16" s="534" customFormat="1" ht="9.75">
      <c r="C13" s="535"/>
      <c r="D13" s="535"/>
      <c r="E13" s="535"/>
      <c r="F13" s="535"/>
      <c r="G13" s="535"/>
    </row>
    <row r="14" spans="2:16" ht="33">
      <c r="B14" s="128"/>
      <c r="C14" s="130"/>
      <c r="D14" s="130"/>
      <c r="E14" s="130"/>
      <c r="F14" s="130"/>
      <c r="G14" s="130"/>
      <c r="H14" s="128"/>
      <c r="I14" s="128"/>
      <c r="J14" s="128"/>
      <c r="K14" s="128"/>
      <c r="L14" s="128"/>
      <c r="M14" s="543" t="s">
        <v>359</v>
      </c>
      <c r="N14" s="543" t="s">
        <v>332</v>
      </c>
      <c r="O14" s="543" t="s">
        <v>357</v>
      </c>
      <c r="P14" s="526"/>
    </row>
    <row r="15" spans="2:16" ht="24">
      <c r="B15" s="527" t="s">
        <v>462</v>
      </c>
      <c r="C15" s="131" t="s">
        <v>463</v>
      </c>
      <c r="D15" s="131"/>
      <c r="E15" s="131"/>
      <c r="F15" s="131"/>
      <c r="G15" s="131"/>
      <c r="H15" s="527"/>
      <c r="I15" s="527"/>
      <c r="J15" s="527"/>
      <c r="K15" s="527"/>
      <c r="L15" s="527"/>
      <c r="M15" s="536"/>
      <c r="N15" s="536"/>
      <c r="O15" s="536"/>
    </row>
    <row r="16" spans="2:16" ht="24">
      <c r="B16" s="527" t="s">
        <v>464</v>
      </c>
      <c r="C16" s="131" t="s">
        <v>465</v>
      </c>
      <c r="D16" s="131"/>
      <c r="E16" s="131"/>
      <c r="F16" s="131"/>
      <c r="G16" s="131"/>
      <c r="H16" s="527"/>
      <c r="I16" s="527"/>
      <c r="J16" s="527"/>
      <c r="K16" s="527"/>
      <c r="L16" s="527"/>
      <c r="M16" s="536"/>
      <c r="N16" s="536"/>
      <c r="O16" s="536"/>
    </row>
    <row r="17" spans="2:17" ht="24">
      <c r="B17" s="527" t="s">
        <v>466</v>
      </c>
      <c r="C17" s="131" t="s">
        <v>467</v>
      </c>
      <c r="D17" s="131"/>
      <c r="E17" s="131"/>
      <c r="F17" s="131"/>
      <c r="G17" s="131"/>
      <c r="H17" s="527"/>
      <c r="I17" s="527"/>
      <c r="J17" s="527"/>
      <c r="K17" s="527"/>
      <c r="L17" s="527"/>
      <c r="M17" s="536"/>
      <c r="N17" s="536"/>
      <c r="O17" s="536"/>
    </row>
    <row r="18" spans="2:17" ht="24">
      <c r="B18" s="528" t="s">
        <v>468</v>
      </c>
      <c r="C18" s="132" t="s">
        <v>469</v>
      </c>
      <c r="D18" s="132"/>
      <c r="E18" s="132"/>
      <c r="F18" s="132"/>
      <c r="G18" s="132"/>
      <c r="H18" s="528"/>
      <c r="I18" s="528"/>
      <c r="J18" s="528"/>
      <c r="K18" s="528"/>
      <c r="L18" s="528"/>
      <c r="M18" s="133"/>
      <c r="N18" s="537"/>
      <c r="O18" s="204" t="s">
        <v>304</v>
      </c>
    </row>
    <row r="19" spans="2:17" ht="24">
      <c r="B19" s="129" t="s">
        <v>470</v>
      </c>
      <c r="C19" s="132" t="s">
        <v>471</v>
      </c>
      <c r="D19" s="132"/>
      <c r="E19" s="132"/>
      <c r="F19" s="132"/>
      <c r="G19" s="132"/>
      <c r="H19" s="129"/>
      <c r="I19" s="129"/>
      <c r="J19" s="129"/>
      <c r="K19" s="129"/>
      <c r="L19" s="129"/>
      <c r="M19" s="133"/>
      <c r="N19" s="537"/>
      <c r="O19" s="204" t="s">
        <v>377</v>
      </c>
    </row>
    <row r="20" spans="2:17" s="542" customFormat="1" ht="9.75">
      <c r="B20" s="538"/>
      <c r="C20" s="539"/>
      <c r="D20" s="539"/>
      <c r="E20" s="539"/>
      <c r="F20" s="539"/>
      <c r="G20" s="539"/>
      <c r="H20" s="538"/>
      <c r="I20" s="538"/>
      <c r="J20" s="538"/>
      <c r="K20" s="538"/>
      <c r="L20" s="538"/>
      <c r="M20" s="540"/>
      <c r="N20" s="541"/>
      <c r="O20" s="540"/>
    </row>
    <row r="21" spans="2:17" ht="24">
      <c r="B21" s="33" t="s">
        <v>378</v>
      </c>
      <c r="C21" s="33" t="s">
        <v>689</v>
      </c>
      <c r="D21" s="46"/>
      <c r="E21" s="46"/>
      <c r="F21" s="46"/>
      <c r="G21" s="46"/>
      <c r="H21" s="46"/>
      <c r="I21" s="1082"/>
      <c r="J21" s="1082"/>
      <c r="K21" s="1082"/>
      <c r="L21" s="1082"/>
      <c r="M21" s="1082"/>
      <c r="N21" s="1082"/>
      <c r="O21" s="1082"/>
    </row>
    <row r="22" spans="2:17" ht="24">
      <c r="C22" s="1080"/>
      <c r="D22" s="1080"/>
      <c r="E22" s="1080"/>
      <c r="F22" s="1080"/>
      <c r="G22" s="1080"/>
      <c r="H22" s="1080"/>
      <c r="I22" s="1080"/>
      <c r="J22" s="1080"/>
      <c r="K22" s="1080"/>
      <c r="L22" s="1080"/>
      <c r="M22" s="1080"/>
      <c r="N22" s="1080"/>
      <c r="O22" s="1080"/>
    </row>
    <row r="23" spans="2:17" ht="24" customHeight="1">
      <c r="C23" s="1081"/>
      <c r="D23" s="1081"/>
      <c r="E23" s="1081"/>
      <c r="F23" s="1081"/>
      <c r="G23" s="1081"/>
      <c r="H23" s="1081"/>
      <c r="I23" s="1081"/>
      <c r="J23" s="1081"/>
      <c r="K23" s="1081"/>
      <c r="L23" s="1081"/>
      <c r="M23" s="1081"/>
      <c r="N23" s="1081"/>
      <c r="O23" s="1081"/>
      <c r="P23" s="382"/>
      <c r="Q23" s="382"/>
    </row>
    <row r="24" spans="2:17" ht="24" customHeight="1">
      <c r="C24" s="1081"/>
      <c r="D24" s="1081"/>
      <c r="E24" s="1081"/>
      <c r="F24" s="1081"/>
      <c r="G24" s="1081"/>
      <c r="H24" s="1081"/>
      <c r="I24" s="1081"/>
      <c r="J24" s="1081"/>
      <c r="K24" s="1081"/>
      <c r="L24" s="1081"/>
      <c r="M24" s="1081"/>
      <c r="N24" s="1081"/>
      <c r="O24" s="1081"/>
      <c r="P24" s="382"/>
      <c r="Q24" s="382"/>
    </row>
    <row r="25" spans="2:17" ht="24">
      <c r="B25" s="28" t="s">
        <v>472</v>
      </c>
      <c r="C25" s="49" t="s">
        <v>473</v>
      </c>
      <c r="D25" s="49"/>
      <c r="E25" s="49"/>
      <c r="F25" s="49"/>
      <c r="G25" s="49"/>
      <c r="H25" s="28"/>
      <c r="I25" s="28"/>
      <c r="J25" s="28"/>
      <c r="K25" s="28"/>
      <c r="L25" s="28"/>
    </row>
    <row r="26" spans="2:17" s="534" customFormat="1" ht="24">
      <c r="C26" s="1080"/>
      <c r="D26" s="1080"/>
      <c r="E26" s="1080"/>
      <c r="F26" s="1080"/>
      <c r="G26" s="1080"/>
      <c r="H26" s="1080"/>
      <c r="I26" s="1080"/>
      <c r="J26" s="1080"/>
      <c r="K26" s="1080"/>
      <c r="L26" s="1080"/>
      <c r="M26" s="1080"/>
      <c r="N26" s="1080"/>
      <c r="O26" s="1080"/>
    </row>
    <row r="27" spans="2:17" ht="24">
      <c r="C27" s="1081"/>
      <c r="D27" s="1081"/>
      <c r="E27" s="1081"/>
      <c r="F27" s="1081"/>
      <c r="G27" s="1081"/>
      <c r="H27" s="1081"/>
      <c r="I27" s="1081"/>
      <c r="J27" s="1081"/>
      <c r="K27" s="1081"/>
      <c r="L27" s="1081"/>
      <c r="M27" s="1081"/>
      <c r="N27" s="1081"/>
      <c r="O27" s="1081"/>
      <c r="P27" s="382"/>
      <c r="Q27" s="382"/>
    </row>
    <row r="28" spans="2:17" ht="24">
      <c r="C28" s="1081"/>
      <c r="D28" s="1081"/>
      <c r="E28" s="1081"/>
      <c r="F28" s="1081"/>
      <c r="G28" s="1081"/>
      <c r="H28" s="1081"/>
      <c r="I28" s="1081"/>
      <c r="J28" s="1081"/>
      <c r="K28" s="1081"/>
      <c r="L28" s="1081"/>
      <c r="M28" s="1081"/>
      <c r="N28" s="1081"/>
      <c r="O28" s="1081"/>
      <c r="P28" s="382"/>
      <c r="Q28" s="382"/>
    </row>
    <row r="29" spans="2:17" ht="24">
      <c r="B29" s="28" t="s">
        <v>379</v>
      </c>
      <c r="C29" s="28" t="s">
        <v>380</v>
      </c>
      <c r="D29" s="49"/>
      <c r="E29" s="49"/>
      <c r="F29" s="49"/>
      <c r="G29" s="49"/>
      <c r="H29" s="28"/>
      <c r="I29" s="28"/>
      <c r="J29" s="28"/>
      <c r="K29" s="28"/>
      <c r="L29" s="28"/>
    </row>
    <row r="30" spans="2:17" s="534" customFormat="1" ht="24">
      <c r="C30" s="1080"/>
      <c r="D30" s="1080"/>
      <c r="E30" s="1080"/>
      <c r="F30" s="1080"/>
      <c r="G30" s="1080"/>
      <c r="H30" s="1080"/>
      <c r="I30" s="1080"/>
      <c r="J30" s="1080"/>
      <c r="K30" s="1080"/>
      <c r="L30" s="1080"/>
      <c r="M30" s="1080"/>
      <c r="N30" s="1080"/>
      <c r="O30" s="1080"/>
    </row>
    <row r="31" spans="2:17" ht="24">
      <c r="C31" s="1081"/>
      <c r="D31" s="1081"/>
      <c r="E31" s="1081"/>
      <c r="F31" s="1081"/>
      <c r="G31" s="1081"/>
      <c r="H31" s="1081"/>
      <c r="I31" s="1081"/>
      <c r="J31" s="1081"/>
      <c r="K31" s="1081"/>
      <c r="L31" s="1081"/>
      <c r="M31" s="1081"/>
      <c r="N31" s="1081"/>
      <c r="O31" s="1081"/>
      <c r="P31" s="382"/>
      <c r="Q31" s="382"/>
    </row>
    <row r="32" spans="2:17" ht="24">
      <c r="C32" s="1081"/>
      <c r="D32" s="1081"/>
      <c r="E32" s="1081"/>
      <c r="F32" s="1081"/>
      <c r="G32" s="1081"/>
      <c r="H32" s="1081"/>
      <c r="I32" s="1081"/>
      <c r="J32" s="1081"/>
      <c r="K32" s="1081"/>
      <c r="L32" s="1081"/>
      <c r="M32" s="1081"/>
      <c r="N32" s="1081"/>
      <c r="O32" s="1081"/>
      <c r="P32" s="382"/>
      <c r="Q32" s="382"/>
    </row>
  </sheetData>
  <mergeCells count="15">
    <mergeCell ref="C27:O27"/>
    <mergeCell ref="C31:O31"/>
    <mergeCell ref="C28:O28"/>
    <mergeCell ref="C30:O30"/>
    <mergeCell ref="C32:O32"/>
    <mergeCell ref="B1:O1"/>
    <mergeCell ref="B2:O2"/>
    <mergeCell ref="C26:O26"/>
    <mergeCell ref="C22:O22"/>
    <mergeCell ref="C23:O23"/>
    <mergeCell ref="C24:O24"/>
    <mergeCell ref="I21:O21"/>
    <mergeCell ref="C12:O12"/>
    <mergeCell ref="C11:O11"/>
    <mergeCell ref="F10:O10"/>
  </mergeCells>
  <phoneticPr fontId="15" type="noConversion"/>
  <printOptions horizontalCentered="1"/>
  <pageMargins left="0.78740157480314965" right="0.39370078740157483" top="0.78740157480314965" bottom="0.59055118110236227" header="0.51181102362204722" footer="0.27559055118110237"/>
  <pageSetup paperSize="9" scale="93" orientation="portrait" verticalDpi="300" r:id="rId1"/>
  <headerFooter alignWithMargins="0">
    <oddFooter>&amp;C&amp;"CordiaUPC,Regular"&amp;14 25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  <pageSetUpPr fitToPage="1"/>
  </sheetPr>
  <dimension ref="B1:Q32"/>
  <sheetViews>
    <sheetView showGridLines="0" zoomScaleNormal="100" zoomScaleSheetLayoutView="80" workbookViewId="0">
      <selection activeCell="C31" sqref="C31:O31"/>
    </sheetView>
  </sheetViews>
  <sheetFormatPr defaultRowHeight="15"/>
  <cols>
    <col min="1" max="1" width="1.85546875" style="78" customWidth="1"/>
    <col min="2" max="2" width="4.140625" style="78" customWidth="1"/>
    <col min="3" max="3" width="8" style="79" customWidth="1"/>
    <col min="4" max="4" width="4.42578125" style="79" customWidth="1"/>
    <col min="5" max="5" width="5" style="79" customWidth="1"/>
    <col min="6" max="7" width="4.42578125" style="79" customWidth="1"/>
    <col min="8" max="8" width="5.28515625" style="78" customWidth="1"/>
    <col min="9" max="12" width="4.42578125" style="78" customWidth="1"/>
    <col min="13" max="13" width="9.5703125" style="78" customWidth="1"/>
    <col min="14" max="14" width="16.28515625" style="78" customWidth="1"/>
    <col min="15" max="15" width="16.7109375" style="78" customWidth="1"/>
    <col min="16" max="16" width="2.28515625" style="78" customWidth="1"/>
    <col min="17" max="16384" width="9.140625" style="78"/>
  </cols>
  <sheetData>
    <row r="1" spans="2:16" ht="31.5">
      <c r="B1" s="1078" t="s">
        <v>368</v>
      </c>
      <c r="C1" s="1078"/>
      <c r="D1" s="1078"/>
      <c r="E1" s="1078"/>
      <c r="F1" s="1078"/>
      <c r="G1" s="1078"/>
      <c r="H1" s="1078"/>
      <c r="I1" s="1078"/>
      <c r="J1" s="1078"/>
      <c r="K1" s="1078"/>
      <c r="L1" s="1078"/>
      <c r="M1" s="1078"/>
      <c r="N1" s="1078"/>
      <c r="O1" s="1078"/>
    </row>
    <row r="2" spans="2:16" ht="29.25">
      <c r="B2" s="1079" t="s">
        <v>381</v>
      </c>
      <c r="C2" s="1079"/>
      <c r="D2" s="1079"/>
      <c r="E2" s="1079"/>
      <c r="F2" s="1079"/>
      <c r="G2" s="1079"/>
      <c r="H2" s="1079"/>
      <c r="I2" s="1079"/>
      <c r="J2" s="1079"/>
      <c r="K2" s="1079"/>
      <c r="L2" s="1079"/>
      <c r="M2" s="1079"/>
      <c r="N2" s="1079"/>
      <c r="O2" s="1079"/>
    </row>
    <row r="3" spans="2:16" ht="22.5" customHeight="1">
      <c r="B3" s="383"/>
      <c r="C3" s="383"/>
      <c r="D3" s="383"/>
      <c r="E3" s="383"/>
      <c r="F3" s="383"/>
      <c r="G3" s="383"/>
      <c r="H3" s="383"/>
      <c r="I3" s="383"/>
      <c r="J3" s="383"/>
      <c r="K3" s="383"/>
      <c r="L3" s="383"/>
      <c r="M3" s="383"/>
      <c r="N3" s="383"/>
      <c r="O3" s="383"/>
    </row>
    <row r="4" spans="2:16" ht="24">
      <c r="B4" s="28" t="s">
        <v>370</v>
      </c>
      <c r="C4" s="49" t="s">
        <v>693</v>
      </c>
      <c r="D4" s="49"/>
      <c r="E4" s="49"/>
      <c r="F4" s="425"/>
      <c r="G4" s="28"/>
      <c r="H4" s="28"/>
      <c r="I4" s="28"/>
      <c r="J4" s="28"/>
      <c r="K4" s="28"/>
      <c r="L4" s="28"/>
    </row>
    <row r="5" spans="2:16" ht="24">
      <c r="B5" s="28" t="s">
        <v>371</v>
      </c>
      <c r="C5" s="49" t="s">
        <v>694</v>
      </c>
      <c r="D5" s="49"/>
      <c r="E5" s="49"/>
      <c r="F5" s="425"/>
      <c r="G5" s="425"/>
      <c r="H5" s="425"/>
      <c r="I5" s="425"/>
      <c r="J5" s="425"/>
      <c r="K5" s="425"/>
      <c r="L5" s="425"/>
      <c r="M5" s="529"/>
      <c r="N5" s="529"/>
      <c r="O5" s="529"/>
    </row>
    <row r="6" spans="2:16" ht="24">
      <c r="B6" s="28" t="s">
        <v>372</v>
      </c>
      <c r="C6" s="49" t="s">
        <v>691</v>
      </c>
      <c r="D6" s="49"/>
      <c r="E6" s="49"/>
      <c r="F6" s="49"/>
      <c r="G6" s="426"/>
      <c r="H6" s="426"/>
      <c r="I6" s="426"/>
      <c r="J6" s="426"/>
      <c r="K6" s="426"/>
      <c r="L6" s="426"/>
      <c r="M6" s="530"/>
      <c r="N6" s="31" t="s">
        <v>690</v>
      </c>
      <c r="O6" s="530"/>
    </row>
    <row r="7" spans="2:16" ht="24">
      <c r="B7" s="28" t="s">
        <v>373</v>
      </c>
      <c r="C7" s="49" t="s">
        <v>692</v>
      </c>
      <c r="D7" s="49"/>
      <c r="E7" s="49"/>
      <c r="F7" s="531"/>
      <c r="G7" s="531"/>
      <c r="H7" s="425"/>
      <c r="I7" s="425"/>
      <c r="J7" s="425"/>
      <c r="K7" s="425"/>
      <c r="L7" s="425"/>
      <c r="M7" s="529"/>
    </row>
    <row r="8" spans="2:16" ht="24">
      <c r="B8" s="28" t="s">
        <v>374</v>
      </c>
      <c r="C8" s="49" t="s">
        <v>474</v>
      </c>
      <c r="D8" s="49"/>
      <c r="E8" s="49"/>
      <c r="F8" s="49"/>
      <c r="G8" s="49"/>
      <c r="H8" s="532"/>
      <c r="I8" s="23" t="s">
        <v>695</v>
      </c>
      <c r="J8" s="35"/>
      <c r="K8" s="35"/>
      <c r="L8" s="35"/>
      <c r="M8" s="49"/>
    </row>
    <row r="9" spans="2:16" ht="24">
      <c r="B9" s="28" t="s">
        <v>375</v>
      </c>
      <c r="C9" s="49" t="s">
        <v>696</v>
      </c>
      <c r="D9" s="49"/>
      <c r="E9" s="49"/>
      <c r="F9" s="531"/>
      <c r="G9" s="531"/>
      <c r="H9" s="425"/>
      <c r="I9" s="425"/>
      <c r="J9" s="425"/>
      <c r="K9" s="425"/>
      <c r="L9" s="425"/>
      <c r="M9" s="529"/>
      <c r="N9" s="529"/>
      <c r="O9" s="529"/>
    </row>
    <row r="10" spans="2:16" ht="24">
      <c r="B10" s="28" t="s">
        <v>376</v>
      </c>
      <c r="C10" s="49" t="s">
        <v>697</v>
      </c>
      <c r="D10" s="49"/>
      <c r="E10" s="49"/>
      <c r="F10" s="1083"/>
      <c r="G10" s="1083"/>
      <c r="H10" s="1083"/>
      <c r="I10" s="1083"/>
      <c r="J10" s="1083"/>
      <c r="K10" s="1083"/>
      <c r="L10" s="1083"/>
      <c r="M10" s="1083"/>
      <c r="N10" s="1083"/>
      <c r="O10" s="1083"/>
    </row>
    <row r="11" spans="2:16" ht="24">
      <c r="B11" s="28"/>
      <c r="C11" s="1082"/>
      <c r="D11" s="1082"/>
      <c r="E11" s="1082"/>
      <c r="F11" s="1082"/>
      <c r="G11" s="1082"/>
      <c r="H11" s="1082"/>
      <c r="I11" s="1082"/>
      <c r="J11" s="1082"/>
      <c r="K11" s="1082"/>
      <c r="L11" s="1082"/>
      <c r="M11" s="1082"/>
      <c r="N11" s="1082"/>
      <c r="O11" s="1082"/>
    </row>
    <row r="12" spans="2:16" ht="24">
      <c r="B12" s="28"/>
      <c r="C12" s="1083"/>
      <c r="D12" s="1083"/>
      <c r="E12" s="1083"/>
      <c r="F12" s="1083"/>
      <c r="G12" s="1083"/>
      <c r="H12" s="1083"/>
      <c r="I12" s="1083"/>
      <c r="J12" s="1083"/>
      <c r="K12" s="1083"/>
      <c r="L12" s="1083"/>
      <c r="M12" s="1083"/>
      <c r="N12" s="1083"/>
      <c r="O12" s="1083"/>
    </row>
    <row r="13" spans="2:16" s="534" customFormat="1" ht="9.75">
      <c r="C13" s="535"/>
      <c r="D13" s="535"/>
      <c r="E13" s="535"/>
      <c r="F13" s="535"/>
      <c r="G13" s="535"/>
    </row>
    <row r="14" spans="2:16" ht="33">
      <c r="B14" s="128"/>
      <c r="C14" s="130"/>
      <c r="D14" s="130"/>
      <c r="E14" s="130"/>
      <c r="F14" s="130"/>
      <c r="G14" s="130"/>
      <c r="H14" s="128"/>
      <c r="I14" s="128"/>
      <c r="J14" s="128"/>
      <c r="K14" s="128"/>
      <c r="L14" s="128"/>
      <c r="M14" s="543" t="s">
        <v>640</v>
      </c>
      <c r="N14" s="543" t="s">
        <v>342</v>
      </c>
      <c r="O14" s="543" t="s">
        <v>357</v>
      </c>
      <c r="P14" s="526"/>
    </row>
    <row r="15" spans="2:16" ht="24">
      <c r="B15" s="527" t="s">
        <v>462</v>
      </c>
      <c r="C15" s="131" t="s">
        <v>463</v>
      </c>
      <c r="D15" s="131"/>
      <c r="E15" s="131"/>
      <c r="F15" s="131"/>
      <c r="G15" s="131"/>
      <c r="H15" s="527"/>
      <c r="I15" s="527"/>
      <c r="J15" s="527"/>
      <c r="K15" s="527"/>
      <c r="L15" s="527"/>
      <c r="M15" s="536"/>
      <c r="N15" s="536"/>
      <c r="O15" s="536"/>
    </row>
    <row r="16" spans="2:16" ht="24">
      <c r="B16" s="527" t="s">
        <v>464</v>
      </c>
      <c r="C16" s="131" t="s">
        <v>465</v>
      </c>
      <c r="D16" s="131"/>
      <c r="E16" s="131"/>
      <c r="F16" s="131"/>
      <c r="G16" s="131"/>
      <c r="H16" s="527"/>
      <c r="I16" s="527"/>
      <c r="J16" s="527"/>
      <c r="K16" s="527"/>
      <c r="L16" s="527"/>
      <c r="M16" s="536"/>
      <c r="N16" s="536"/>
      <c r="O16" s="536"/>
    </row>
    <row r="17" spans="2:17" ht="24">
      <c r="B17" s="527" t="s">
        <v>466</v>
      </c>
      <c r="C17" s="131" t="s">
        <v>467</v>
      </c>
      <c r="D17" s="131"/>
      <c r="E17" s="131"/>
      <c r="F17" s="131"/>
      <c r="G17" s="131"/>
      <c r="H17" s="527"/>
      <c r="I17" s="527"/>
      <c r="J17" s="527"/>
      <c r="K17" s="527"/>
      <c r="L17" s="527"/>
      <c r="M17" s="536"/>
      <c r="N17" s="536"/>
      <c r="O17" s="536"/>
    </row>
    <row r="18" spans="2:17" ht="24">
      <c r="B18" s="528" t="s">
        <v>468</v>
      </c>
      <c r="C18" s="132" t="s">
        <v>469</v>
      </c>
      <c r="D18" s="132"/>
      <c r="E18" s="132"/>
      <c r="F18" s="132"/>
      <c r="G18" s="132"/>
      <c r="H18" s="528"/>
      <c r="I18" s="528"/>
      <c r="J18" s="528"/>
      <c r="K18" s="528"/>
      <c r="L18" s="528"/>
      <c r="M18" s="133"/>
      <c r="N18" s="537"/>
      <c r="O18" s="204" t="s">
        <v>304</v>
      </c>
    </row>
    <row r="19" spans="2:17" ht="24">
      <c r="B19" s="129" t="s">
        <v>470</v>
      </c>
      <c r="C19" s="132" t="s">
        <v>471</v>
      </c>
      <c r="D19" s="132"/>
      <c r="E19" s="132"/>
      <c r="F19" s="132"/>
      <c r="G19" s="132"/>
      <c r="H19" s="129"/>
      <c r="I19" s="129"/>
      <c r="J19" s="129"/>
      <c r="K19" s="129"/>
      <c r="L19" s="129"/>
      <c r="M19" s="133"/>
      <c r="N19" s="537"/>
      <c r="O19" s="204" t="s">
        <v>377</v>
      </c>
    </row>
    <row r="20" spans="2:17" s="542" customFormat="1" ht="9.75">
      <c r="B20" s="538"/>
      <c r="C20" s="539"/>
      <c r="D20" s="539"/>
      <c r="E20" s="539"/>
      <c r="F20" s="539"/>
      <c r="G20" s="539"/>
      <c r="H20" s="538"/>
      <c r="I20" s="538"/>
      <c r="J20" s="538"/>
      <c r="K20" s="538"/>
      <c r="L20" s="538"/>
      <c r="M20" s="540"/>
      <c r="N20" s="541"/>
      <c r="O20" s="540"/>
    </row>
    <row r="21" spans="2:17" ht="24">
      <c r="B21" s="33" t="s">
        <v>378</v>
      </c>
      <c r="C21" s="33" t="s">
        <v>689</v>
      </c>
      <c r="D21" s="46"/>
      <c r="E21" s="46"/>
      <c r="F21" s="46"/>
      <c r="G21" s="46"/>
      <c r="H21" s="46"/>
      <c r="I21" s="1082"/>
      <c r="J21" s="1082"/>
      <c r="K21" s="1082"/>
      <c r="L21" s="1082"/>
      <c r="M21" s="1082"/>
      <c r="N21" s="1082"/>
      <c r="O21" s="1082"/>
    </row>
    <row r="22" spans="2:17" ht="24">
      <c r="C22" s="1080"/>
      <c r="D22" s="1080"/>
      <c r="E22" s="1080"/>
      <c r="F22" s="1080"/>
      <c r="G22" s="1080"/>
      <c r="H22" s="1080"/>
      <c r="I22" s="1080"/>
      <c r="J22" s="1080"/>
      <c r="K22" s="1080"/>
      <c r="L22" s="1080"/>
      <c r="M22" s="1080"/>
      <c r="N22" s="1080"/>
      <c r="O22" s="1080"/>
    </row>
    <row r="23" spans="2:17" ht="24" customHeight="1">
      <c r="C23" s="1081"/>
      <c r="D23" s="1081"/>
      <c r="E23" s="1081"/>
      <c r="F23" s="1081"/>
      <c r="G23" s="1081"/>
      <c r="H23" s="1081"/>
      <c r="I23" s="1081"/>
      <c r="J23" s="1081"/>
      <c r="K23" s="1081"/>
      <c r="L23" s="1081"/>
      <c r="M23" s="1081"/>
      <c r="N23" s="1081"/>
      <c r="O23" s="1081"/>
      <c r="P23" s="382"/>
      <c r="Q23" s="382"/>
    </row>
    <row r="24" spans="2:17" ht="24" customHeight="1">
      <c r="C24" s="1081"/>
      <c r="D24" s="1081"/>
      <c r="E24" s="1081"/>
      <c r="F24" s="1081"/>
      <c r="G24" s="1081"/>
      <c r="H24" s="1081"/>
      <c r="I24" s="1081"/>
      <c r="J24" s="1081"/>
      <c r="K24" s="1081"/>
      <c r="L24" s="1081"/>
      <c r="M24" s="1081"/>
      <c r="N24" s="1081"/>
      <c r="O24" s="1081"/>
      <c r="P24" s="382"/>
      <c r="Q24" s="382"/>
    </row>
    <row r="25" spans="2:17" ht="24">
      <c r="B25" s="28" t="s">
        <v>472</v>
      </c>
      <c r="C25" s="49" t="s">
        <v>473</v>
      </c>
      <c r="D25" s="49"/>
      <c r="E25" s="49"/>
      <c r="F25" s="49"/>
      <c r="G25" s="49"/>
      <c r="H25" s="28"/>
      <c r="I25" s="28"/>
      <c r="J25" s="28"/>
      <c r="K25" s="28"/>
      <c r="L25" s="28"/>
    </row>
    <row r="26" spans="2:17" s="534" customFormat="1" ht="24">
      <c r="C26" s="1080"/>
      <c r="D26" s="1080"/>
      <c r="E26" s="1080"/>
      <c r="F26" s="1080"/>
      <c r="G26" s="1080"/>
      <c r="H26" s="1080"/>
      <c r="I26" s="1080"/>
      <c r="J26" s="1080"/>
      <c r="K26" s="1080"/>
      <c r="L26" s="1080"/>
      <c r="M26" s="1080"/>
      <c r="N26" s="1080"/>
      <c r="O26" s="1080"/>
    </row>
    <row r="27" spans="2:17" ht="24">
      <c r="C27" s="1081"/>
      <c r="D27" s="1081"/>
      <c r="E27" s="1081"/>
      <c r="F27" s="1081"/>
      <c r="G27" s="1081"/>
      <c r="H27" s="1081"/>
      <c r="I27" s="1081"/>
      <c r="J27" s="1081"/>
      <c r="K27" s="1081"/>
      <c r="L27" s="1081"/>
      <c r="M27" s="1081"/>
      <c r="N27" s="1081"/>
      <c r="O27" s="1081"/>
      <c r="P27" s="382"/>
      <c r="Q27" s="382"/>
    </row>
    <row r="28" spans="2:17" ht="24">
      <c r="C28" s="1081"/>
      <c r="D28" s="1081"/>
      <c r="E28" s="1081"/>
      <c r="F28" s="1081"/>
      <c r="G28" s="1081"/>
      <c r="H28" s="1081"/>
      <c r="I28" s="1081"/>
      <c r="J28" s="1081"/>
      <c r="K28" s="1081"/>
      <c r="L28" s="1081"/>
      <c r="M28" s="1081"/>
      <c r="N28" s="1081"/>
      <c r="O28" s="1081"/>
      <c r="P28" s="382"/>
      <c r="Q28" s="382"/>
    </row>
    <row r="29" spans="2:17" ht="24">
      <c r="B29" s="28" t="s">
        <v>379</v>
      </c>
      <c r="C29" s="28" t="s">
        <v>380</v>
      </c>
      <c r="D29" s="49"/>
      <c r="E29" s="49"/>
      <c r="F29" s="49"/>
      <c r="G29" s="49"/>
      <c r="H29" s="28"/>
      <c r="I29" s="28"/>
      <c r="J29" s="28"/>
      <c r="K29" s="28"/>
      <c r="L29" s="28"/>
    </row>
    <row r="30" spans="2:17" s="534" customFormat="1" ht="24">
      <c r="C30" s="1080"/>
      <c r="D30" s="1080"/>
      <c r="E30" s="1080"/>
      <c r="F30" s="1080"/>
      <c r="G30" s="1080"/>
      <c r="H30" s="1080"/>
      <c r="I30" s="1080"/>
      <c r="J30" s="1080"/>
      <c r="K30" s="1080"/>
      <c r="L30" s="1080"/>
      <c r="M30" s="1080"/>
      <c r="N30" s="1080"/>
      <c r="O30" s="1080"/>
    </row>
    <row r="31" spans="2:17" ht="24">
      <c r="C31" s="1081"/>
      <c r="D31" s="1081"/>
      <c r="E31" s="1081"/>
      <c r="F31" s="1081"/>
      <c r="G31" s="1081"/>
      <c r="H31" s="1081"/>
      <c r="I31" s="1081"/>
      <c r="J31" s="1081"/>
      <c r="K31" s="1081"/>
      <c r="L31" s="1081"/>
      <c r="M31" s="1081"/>
      <c r="N31" s="1081"/>
      <c r="O31" s="1081"/>
      <c r="P31" s="382"/>
      <c r="Q31" s="382"/>
    </row>
    <row r="32" spans="2:17" ht="24">
      <c r="C32" s="1081"/>
      <c r="D32" s="1081"/>
      <c r="E32" s="1081"/>
      <c r="F32" s="1081"/>
      <c r="G32" s="1081"/>
      <c r="H32" s="1081"/>
      <c r="I32" s="1081"/>
      <c r="J32" s="1081"/>
      <c r="K32" s="1081"/>
      <c r="L32" s="1081"/>
      <c r="M32" s="1081"/>
      <c r="N32" s="1081"/>
      <c r="O32" s="1081"/>
      <c r="P32" s="382"/>
      <c r="Q32" s="382"/>
    </row>
  </sheetData>
  <mergeCells count="15">
    <mergeCell ref="C30:O30"/>
    <mergeCell ref="C31:O31"/>
    <mergeCell ref="C32:O32"/>
    <mergeCell ref="C22:O22"/>
    <mergeCell ref="C23:O23"/>
    <mergeCell ref="C24:O24"/>
    <mergeCell ref="C26:O26"/>
    <mergeCell ref="C27:O27"/>
    <mergeCell ref="C28:O28"/>
    <mergeCell ref="I21:O21"/>
    <mergeCell ref="B1:O1"/>
    <mergeCell ref="B2:O2"/>
    <mergeCell ref="F10:O10"/>
    <mergeCell ref="C11:O11"/>
    <mergeCell ref="C12:O12"/>
  </mergeCells>
  <printOptions horizontalCentered="1"/>
  <pageMargins left="0.78740157480314965" right="0.39370078740157483" top="0.78740157480314965" bottom="0.59055118110236227" header="0.51181102362204722" footer="0.27559055118110237"/>
  <pageSetup paperSize="9" scale="93" orientation="portrait" verticalDpi="300" r:id="rId1"/>
  <headerFooter alignWithMargins="0">
    <oddFooter>&amp;C&amp;"CordiaUPC,ธรรมดา"&amp;14 26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  <pageSetUpPr fitToPage="1"/>
  </sheetPr>
  <dimension ref="A2:K26"/>
  <sheetViews>
    <sheetView showGridLines="0" topLeftCell="A25" zoomScaleNormal="100" zoomScaleSheetLayoutView="70" zoomScalePageLayoutView="50" workbookViewId="0">
      <selection activeCell="H22" sqref="H22"/>
    </sheetView>
  </sheetViews>
  <sheetFormatPr defaultRowHeight="15"/>
  <cols>
    <col min="1" max="1" width="3.140625" style="51" customWidth="1"/>
    <col min="2" max="3" width="9.140625" style="51"/>
    <col min="4" max="9" width="12.42578125" style="51" customWidth="1"/>
    <col min="10" max="16384" width="9.140625" style="51"/>
  </cols>
  <sheetData>
    <row r="2" spans="1:11" ht="39" customHeight="1">
      <c r="A2" s="904" t="s">
        <v>172</v>
      </c>
      <c r="B2" s="904"/>
      <c r="C2" s="904"/>
      <c r="D2" s="904"/>
      <c r="E2" s="904"/>
      <c r="F2" s="904"/>
      <c r="G2" s="904"/>
      <c r="H2" s="904"/>
      <c r="I2" s="904"/>
      <c r="J2" s="904"/>
      <c r="K2" s="648"/>
    </row>
    <row r="3" spans="1:11" ht="30.75" customHeight="1">
      <c r="A3" s="905" t="s">
        <v>173</v>
      </c>
      <c r="B3" s="905"/>
      <c r="C3" s="905"/>
      <c r="D3" s="905"/>
      <c r="E3" s="905"/>
      <c r="F3" s="905"/>
      <c r="G3" s="905"/>
      <c r="H3" s="905"/>
      <c r="I3" s="905"/>
      <c r="J3" s="905"/>
      <c r="K3" s="648"/>
    </row>
    <row r="4" spans="1:11" ht="15" customHeight="1">
      <c r="A4" s="648"/>
      <c r="B4" s="907"/>
      <c r="C4" s="907"/>
      <c r="D4" s="907"/>
      <c r="E4" s="649"/>
      <c r="F4" s="648"/>
      <c r="G4" s="648"/>
      <c r="H4" s="648"/>
      <c r="I4" s="648"/>
      <c r="J4" s="648"/>
      <c r="K4" s="648"/>
    </row>
    <row r="5" spans="1:11" ht="30.75" customHeight="1">
      <c r="A5" s="648"/>
      <c r="B5" s="908" t="s">
        <v>174</v>
      </c>
      <c r="C5" s="908"/>
      <c r="D5" s="908"/>
      <c r="E5" s="648"/>
      <c r="F5" s="650"/>
      <c r="G5" s="650"/>
      <c r="H5" s="650"/>
      <c r="I5" s="650"/>
      <c r="J5" s="650">
        <v>1</v>
      </c>
      <c r="K5" s="648"/>
    </row>
    <row r="6" spans="1:11" ht="31.5" customHeight="1">
      <c r="A6" s="648"/>
      <c r="B6" s="909" t="s">
        <v>175</v>
      </c>
      <c r="C6" s="909"/>
      <c r="D6" s="909"/>
      <c r="E6" s="909"/>
      <c r="F6" s="909"/>
      <c r="G6" s="909"/>
      <c r="H6" s="909"/>
      <c r="I6" s="648"/>
      <c r="J6" s="658">
        <v>3</v>
      </c>
      <c r="K6" s="648"/>
    </row>
    <row r="7" spans="1:11" ht="30" customHeight="1">
      <c r="A7" s="648"/>
      <c r="B7" s="906" t="s">
        <v>176</v>
      </c>
      <c r="C7" s="906"/>
      <c r="D7" s="903" t="s">
        <v>177</v>
      </c>
      <c r="E7" s="903"/>
      <c r="F7" s="903"/>
      <c r="G7" s="903"/>
      <c r="H7" s="903"/>
      <c r="I7" s="903"/>
      <c r="J7" s="659">
        <v>3</v>
      </c>
      <c r="K7" s="648"/>
    </row>
    <row r="8" spans="1:11" ht="33.75" customHeight="1">
      <c r="A8" s="648"/>
      <c r="B8" s="906" t="s">
        <v>178</v>
      </c>
      <c r="C8" s="906"/>
      <c r="D8" s="902" t="s">
        <v>179</v>
      </c>
      <c r="E8" s="902"/>
      <c r="F8" s="902"/>
      <c r="G8" s="902"/>
      <c r="H8" s="902"/>
      <c r="I8" s="902"/>
      <c r="J8" s="659">
        <v>7</v>
      </c>
      <c r="K8" s="648"/>
    </row>
    <row r="9" spans="1:11" ht="30.75" customHeight="1">
      <c r="A9" s="648"/>
      <c r="B9" s="906" t="s">
        <v>180</v>
      </c>
      <c r="C9" s="906"/>
      <c r="D9" s="903" t="s">
        <v>181</v>
      </c>
      <c r="E9" s="903"/>
      <c r="F9" s="903"/>
      <c r="G9" s="903"/>
      <c r="H9" s="903"/>
      <c r="I9" s="903"/>
      <c r="J9" s="659">
        <v>8</v>
      </c>
      <c r="K9" s="648"/>
    </row>
    <row r="10" spans="1:11" ht="33.75" customHeight="1">
      <c r="A10" s="648"/>
      <c r="B10" s="906" t="s">
        <v>182</v>
      </c>
      <c r="C10" s="906"/>
      <c r="D10" s="903" t="s">
        <v>183</v>
      </c>
      <c r="E10" s="903"/>
      <c r="F10" s="903"/>
      <c r="G10" s="903"/>
      <c r="H10" s="903"/>
      <c r="I10" s="903"/>
      <c r="J10" s="659">
        <v>10</v>
      </c>
      <c r="K10" s="648"/>
    </row>
    <row r="11" spans="1:11" ht="66" customHeight="1">
      <c r="A11" s="648"/>
      <c r="B11" s="906" t="s">
        <v>184</v>
      </c>
      <c r="C11" s="906"/>
      <c r="D11" s="903" t="s">
        <v>28</v>
      </c>
      <c r="E11" s="903"/>
      <c r="F11" s="903"/>
      <c r="G11" s="903"/>
      <c r="H11" s="903"/>
      <c r="I11" s="903"/>
      <c r="J11" s="659">
        <v>21</v>
      </c>
      <c r="K11" s="648"/>
    </row>
    <row r="12" spans="1:11" ht="97.5" customHeight="1">
      <c r="A12" s="648"/>
      <c r="B12" s="906" t="s">
        <v>186</v>
      </c>
      <c r="C12" s="906"/>
      <c r="D12" s="903" t="s">
        <v>33</v>
      </c>
      <c r="E12" s="903"/>
      <c r="F12" s="903"/>
      <c r="G12" s="903"/>
      <c r="H12" s="903"/>
      <c r="I12" s="903"/>
      <c r="J12" s="659">
        <v>30</v>
      </c>
      <c r="K12" s="648"/>
    </row>
    <row r="13" spans="1:11" ht="35.25" customHeight="1">
      <c r="A13" s="648"/>
      <c r="B13" s="906" t="s">
        <v>187</v>
      </c>
      <c r="C13" s="906"/>
      <c r="D13" s="903" t="s">
        <v>188</v>
      </c>
      <c r="E13" s="903"/>
      <c r="F13" s="903"/>
      <c r="G13" s="903"/>
      <c r="H13" s="903"/>
      <c r="I13" s="903"/>
      <c r="J13" s="659">
        <v>35</v>
      </c>
      <c r="K13" s="648"/>
    </row>
    <row r="14" spans="1:11" ht="61.5" customHeight="1">
      <c r="A14" s="648"/>
      <c r="B14" s="906" t="s">
        <v>189</v>
      </c>
      <c r="C14" s="906"/>
      <c r="D14" s="903" t="s">
        <v>190</v>
      </c>
      <c r="E14" s="903"/>
      <c r="F14" s="903"/>
      <c r="G14" s="903"/>
      <c r="H14" s="903"/>
      <c r="I14" s="903"/>
      <c r="J14" s="659">
        <v>40</v>
      </c>
      <c r="K14" s="648"/>
    </row>
    <row r="15" spans="1:11" ht="26.25" customHeight="1">
      <c r="A15" s="648"/>
      <c r="B15" s="906" t="s">
        <v>590</v>
      </c>
      <c r="C15" s="906"/>
      <c r="D15" s="651"/>
      <c r="E15" s="651"/>
      <c r="F15" s="648"/>
      <c r="G15" s="648"/>
      <c r="H15" s="648"/>
      <c r="I15" s="648"/>
      <c r="J15" s="648"/>
      <c r="K15" s="648"/>
    </row>
    <row r="16" spans="1:11" ht="30.75">
      <c r="A16" s="648"/>
      <c r="B16" s="654" t="s">
        <v>52</v>
      </c>
      <c r="C16" s="648"/>
      <c r="D16" s="655" t="s">
        <v>846</v>
      </c>
      <c r="E16" s="653"/>
      <c r="F16" s="653"/>
      <c r="G16" s="653"/>
      <c r="H16" s="653"/>
      <c r="I16" s="653"/>
      <c r="J16" s="653"/>
      <c r="K16" s="653"/>
    </row>
    <row r="17" spans="2:11" ht="30.75">
      <c r="B17" s="654" t="s">
        <v>53</v>
      </c>
      <c r="C17" s="648"/>
      <c r="D17" s="655" t="s">
        <v>875</v>
      </c>
      <c r="E17" s="653"/>
      <c r="F17" s="653"/>
      <c r="G17" s="653"/>
      <c r="H17" s="653"/>
      <c r="I17" s="653"/>
      <c r="J17" s="653"/>
      <c r="K17" s="653"/>
    </row>
    <row r="18" spans="2:11" ht="30.75">
      <c r="B18" s="654" t="s">
        <v>54</v>
      </c>
      <c r="C18" s="648"/>
      <c r="D18" s="655" t="s">
        <v>870</v>
      </c>
      <c r="E18" s="653"/>
      <c r="F18" s="653"/>
      <c r="G18" s="653"/>
      <c r="H18" s="653"/>
      <c r="I18" s="653"/>
      <c r="J18" s="653"/>
      <c r="K18" s="653"/>
    </row>
    <row r="19" spans="2:11" ht="30.75">
      <c r="B19" s="654" t="s">
        <v>55</v>
      </c>
      <c r="C19" s="648"/>
      <c r="D19" s="655" t="s">
        <v>871</v>
      </c>
      <c r="E19" s="653"/>
      <c r="F19" s="653"/>
      <c r="G19" s="653"/>
      <c r="H19" s="653"/>
      <c r="I19" s="653"/>
      <c r="J19" s="653"/>
      <c r="K19" s="653"/>
    </row>
    <row r="20" spans="2:11" ht="30.75">
      <c r="B20" s="654" t="s">
        <v>56</v>
      </c>
      <c r="C20" s="648"/>
      <c r="D20" s="655" t="s">
        <v>872</v>
      </c>
      <c r="E20" s="653"/>
      <c r="F20" s="653"/>
      <c r="G20" s="653"/>
      <c r="H20" s="653"/>
      <c r="I20" s="653"/>
      <c r="J20" s="653"/>
      <c r="K20" s="653"/>
    </row>
    <row r="21" spans="2:11" ht="30.75">
      <c r="B21" s="654" t="s">
        <v>57</v>
      </c>
      <c r="C21" s="648"/>
      <c r="D21" s="655" t="s">
        <v>873</v>
      </c>
      <c r="E21" s="653"/>
      <c r="F21" s="653"/>
      <c r="G21" s="653"/>
      <c r="H21" s="653"/>
      <c r="I21" s="653"/>
      <c r="J21" s="653"/>
      <c r="K21" s="653"/>
    </row>
    <row r="22" spans="2:11" ht="30.75">
      <c r="B22" s="654" t="s">
        <v>58</v>
      </c>
      <c r="C22" s="648"/>
      <c r="D22" s="655" t="s">
        <v>874</v>
      </c>
      <c r="E22" s="653"/>
      <c r="F22" s="653"/>
      <c r="G22" s="653"/>
      <c r="H22" s="653"/>
      <c r="I22" s="653"/>
      <c r="J22" s="653"/>
      <c r="K22" s="653"/>
    </row>
    <row r="23" spans="2:11" ht="35.25" customHeight="1">
      <c r="B23" s="657" t="s">
        <v>34</v>
      </c>
      <c r="C23" s="652"/>
      <c r="D23" s="902" t="s">
        <v>615</v>
      </c>
      <c r="E23" s="902"/>
      <c r="F23" s="902"/>
      <c r="G23" s="902"/>
      <c r="H23" s="902"/>
      <c r="I23" s="902"/>
      <c r="J23" s="902"/>
      <c r="K23" s="656"/>
    </row>
    <row r="24" spans="2:11" ht="27.75" customHeight="1">
      <c r="B24" s="657"/>
      <c r="C24" s="652"/>
      <c r="D24" s="902"/>
      <c r="E24" s="902"/>
      <c r="F24" s="902"/>
      <c r="G24" s="902"/>
      <c r="H24" s="902"/>
      <c r="I24" s="902"/>
      <c r="J24" s="902"/>
      <c r="K24" s="656"/>
    </row>
    <row r="26" spans="2:11" ht="30.75">
      <c r="B26" s="648"/>
      <c r="C26" s="648"/>
      <c r="D26" s="655"/>
      <c r="E26" s="648"/>
      <c r="F26" s="648"/>
      <c r="G26" s="648"/>
      <c r="H26" s="648"/>
      <c r="I26" s="648"/>
      <c r="J26" s="648"/>
      <c r="K26" s="648"/>
    </row>
  </sheetData>
  <mergeCells count="23">
    <mergeCell ref="B15:C15"/>
    <mergeCell ref="B14:C14"/>
    <mergeCell ref="B10:C10"/>
    <mergeCell ref="B13:C13"/>
    <mergeCell ref="D14:I14"/>
    <mergeCell ref="D10:I10"/>
    <mergeCell ref="D11:I11"/>
    <mergeCell ref="D23:J24"/>
    <mergeCell ref="D12:I12"/>
    <mergeCell ref="D13:I13"/>
    <mergeCell ref="A2:J2"/>
    <mergeCell ref="A3:J3"/>
    <mergeCell ref="B11:C11"/>
    <mergeCell ref="B12:C12"/>
    <mergeCell ref="B4:D4"/>
    <mergeCell ref="D9:I9"/>
    <mergeCell ref="B5:D5"/>
    <mergeCell ref="B6:H6"/>
    <mergeCell ref="D8:I8"/>
    <mergeCell ref="B7:C7"/>
    <mergeCell ref="B8:C8"/>
    <mergeCell ref="D7:I7"/>
    <mergeCell ref="B9:C9"/>
  </mergeCells>
  <phoneticPr fontId="15" type="noConversion"/>
  <printOptions horizontalCentered="1"/>
  <pageMargins left="0.74803149606299213" right="0.4" top="0.81" bottom="0.98425196850393704" header="0.51181102362204722" footer="0.51181102362204722"/>
  <pageSetup scale="80" orientation="portrait" verticalDpi="300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R21"/>
  <sheetViews>
    <sheetView topLeftCell="A16" zoomScaleNormal="100" zoomScaleSheetLayoutView="80" workbookViewId="0">
      <selection activeCell="E23" sqref="E23"/>
    </sheetView>
  </sheetViews>
  <sheetFormatPr defaultRowHeight="12.75"/>
  <cols>
    <col min="1" max="1" width="7.85546875" style="662" customWidth="1"/>
    <col min="2" max="2" width="26.28515625" style="662" customWidth="1"/>
    <col min="3" max="4" width="15.5703125" style="662" customWidth="1"/>
    <col min="5" max="16" width="7.42578125" style="662" customWidth="1"/>
    <col min="17" max="17" width="17.85546875" style="662" customWidth="1"/>
    <col min="18" max="16384" width="9.140625" style="662"/>
  </cols>
  <sheetData>
    <row r="1" spans="1:18" ht="23.25">
      <c r="B1" s="685" t="s">
        <v>29</v>
      </c>
    </row>
    <row r="2" spans="1:18" ht="23.25">
      <c r="A2" s="1084" t="s">
        <v>841</v>
      </c>
      <c r="B2" s="1084"/>
      <c r="C2" s="1084"/>
      <c r="D2" s="1084"/>
      <c r="E2" s="1084"/>
      <c r="F2" s="1084"/>
      <c r="G2" s="1084"/>
      <c r="H2" s="1084"/>
      <c r="I2" s="1084"/>
      <c r="J2" s="1084"/>
      <c r="K2" s="1084"/>
      <c r="L2" s="1084"/>
      <c r="M2" s="1084"/>
      <c r="N2" s="1084"/>
      <c r="O2" s="1084"/>
      <c r="P2" s="1084"/>
      <c r="Q2" s="1084"/>
    </row>
    <row r="3" spans="1:18" ht="32.25" thickBot="1">
      <c r="A3" s="687"/>
      <c r="B3" s="688"/>
      <c r="C3" s="688"/>
      <c r="D3" s="688"/>
      <c r="E3" s="688"/>
      <c r="F3" s="688"/>
      <c r="G3" s="688"/>
      <c r="H3" s="688"/>
      <c r="I3" s="688"/>
      <c r="J3" s="688"/>
      <c r="K3" s="688"/>
      <c r="L3" s="688"/>
      <c r="M3" s="688"/>
      <c r="N3" s="688"/>
      <c r="O3" s="688"/>
      <c r="P3" s="688"/>
      <c r="Q3" s="688"/>
    </row>
    <row r="4" spans="1:18" ht="27" customHeight="1" thickTop="1">
      <c r="A4" s="1085" t="s">
        <v>206</v>
      </c>
      <c r="B4" s="1087" t="s">
        <v>745</v>
      </c>
      <c r="C4" s="689" t="s">
        <v>746</v>
      </c>
      <c r="D4" s="1087" t="s">
        <v>397</v>
      </c>
      <c r="E4" s="1089" t="s">
        <v>275</v>
      </c>
      <c r="F4" s="1090"/>
      <c r="G4" s="1090"/>
      <c r="H4" s="1090"/>
      <c r="I4" s="1090"/>
      <c r="J4" s="1090"/>
      <c r="K4" s="1090"/>
      <c r="L4" s="1090"/>
      <c r="M4" s="1090"/>
      <c r="N4" s="1090"/>
      <c r="O4" s="1090"/>
      <c r="P4" s="1091"/>
      <c r="Q4" s="1092" t="s">
        <v>363</v>
      </c>
    </row>
    <row r="5" spans="1:18" ht="21">
      <c r="A5" s="1086"/>
      <c r="B5" s="1088"/>
      <c r="C5" s="690" t="s">
        <v>747</v>
      </c>
      <c r="D5" s="1088"/>
      <c r="E5" s="691" t="s">
        <v>226</v>
      </c>
      <c r="F5" s="691" t="s">
        <v>382</v>
      </c>
      <c r="G5" s="691" t="s">
        <v>228</v>
      </c>
      <c r="H5" s="691" t="s">
        <v>383</v>
      </c>
      <c r="I5" s="691" t="s">
        <v>230</v>
      </c>
      <c r="J5" s="691" t="s">
        <v>231</v>
      </c>
      <c r="K5" s="691" t="s">
        <v>232</v>
      </c>
      <c r="L5" s="691" t="s">
        <v>233</v>
      </c>
      <c r="M5" s="691" t="s">
        <v>234</v>
      </c>
      <c r="N5" s="691" t="s">
        <v>235</v>
      </c>
      <c r="O5" s="691" t="s">
        <v>236</v>
      </c>
      <c r="P5" s="691" t="s">
        <v>237</v>
      </c>
      <c r="Q5" s="1093"/>
    </row>
    <row r="6" spans="1:18" ht="21.75">
      <c r="A6" s="692"/>
      <c r="B6" s="693"/>
      <c r="C6" s="694"/>
      <c r="D6" s="694"/>
      <c r="E6" s="695"/>
      <c r="F6" s="695"/>
      <c r="G6" s="695"/>
      <c r="H6" s="695"/>
      <c r="I6" s="696"/>
      <c r="J6" s="695"/>
      <c r="K6" s="695"/>
      <c r="L6" s="695"/>
      <c r="M6" s="695"/>
      <c r="N6" s="695"/>
      <c r="O6" s="695"/>
      <c r="P6" s="693"/>
      <c r="Q6" s="697"/>
    </row>
    <row r="7" spans="1:18" ht="21.75">
      <c r="A7" s="692"/>
      <c r="B7" s="693"/>
      <c r="C7" s="694"/>
      <c r="D7" s="694"/>
      <c r="E7" s="693"/>
      <c r="F7" s="698"/>
      <c r="G7" s="693"/>
      <c r="H7" s="693"/>
      <c r="I7" s="693"/>
      <c r="J7" s="693"/>
      <c r="K7" s="693"/>
      <c r="L7" s="693"/>
      <c r="M7" s="693"/>
      <c r="N7" s="693"/>
      <c r="O7" s="693"/>
      <c r="P7" s="693"/>
      <c r="Q7" s="697"/>
    </row>
    <row r="8" spans="1:18" ht="21.75">
      <c r="A8" s="692"/>
      <c r="B8" s="693"/>
      <c r="C8" s="694"/>
      <c r="D8" s="694"/>
      <c r="E8" s="693"/>
      <c r="F8" s="693"/>
      <c r="G8" s="693"/>
      <c r="H8" s="693"/>
      <c r="I8" s="693"/>
      <c r="J8" s="693"/>
      <c r="K8" s="693"/>
      <c r="L8" s="693"/>
      <c r="M8" s="693"/>
      <c r="N8" s="693"/>
      <c r="O8" s="693"/>
      <c r="P8" s="693"/>
      <c r="Q8" s="697"/>
    </row>
    <row r="9" spans="1:18" ht="22.5" thickBot="1">
      <c r="A9" s="699"/>
      <c r="B9" s="700"/>
      <c r="C9" s="701"/>
      <c r="D9" s="701"/>
      <c r="E9" s="702"/>
      <c r="F9" s="702"/>
      <c r="G9" s="702"/>
      <c r="H9" s="702"/>
      <c r="I9" s="702"/>
      <c r="J9" s="702"/>
      <c r="K9" s="702"/>
      <c r="L9" s="702"/>
      <c r="M9" s="702"/>
      <c r="N9" s="702"/>
      <c r="O9" s="702"/>
      <c r="P9" s="702"/>
      <c r="Q9" s="703"/>
    </row>
    <row r="10" spans="1:18" ht="22.5" thickTop="1">
      <c r="A10" s="704"/>
      <c r="B10" s="705"/>
      <c r="C10" s="706"/>
      <c r="D10" s="706"/>
      <c r="E10" s="704"/>
      <c r="F10" s="704"/>
      <c r="G10" s="704"/>
      <c r="H10" s="704"/>
      <c r="I10" s="704"/>
      <c r="J10" s="704"/>
      <c r="K10" s="704"/>
      <c r="L10" s="704"/>
      <c r="M10" s="704"/>
      <c r="N10" s="704"/>
      <c r="O10" s="704"/>
      <c r="P10" s="704"/>
      <c r="Q10" s="704"/>
    </row>
    <row r="11" spans="1:18" ht="23.25">
      <c r="A11" s="1094" t="s">
        <v>842</v>
      </c>
      <c r="B11" s="1094"/>
      <c r="C11" s="1094"/>
      <c r="D11" s="1094"/>
      <c r="E11" s="1094"/>
      <c r="F11" s="1094"/>
      <c r="G11" s="1094"/>
      <c r="H11" s="1094"/>
      <c r="I11" s="1094"/>
      <c r="J11" s="1094"/>
      <c r="K11" s="1094"/>
      <c r="L11" s="1094"/>
      <c r="M11" s="1094"/>
      <c r="N11" s="1094"/>
      <c r="O11" s="1094"/>
      <c r="P11" s="1094"/>
      <c r="Q11" s="1094"/>
    </row>
    <row r="12" spans="1:18" ht="22.5" thickBot="1">
      <c r="A12" s="707"/>
      <c r="B12" s="708"/>
      <c r="C12" s="709"/>
      <c r="D12" s="709"/>
      <c r="E12" s="707"/>
      <c r="F12" s="707"/>
      <c r="G12" s="707"/>
      <c r="H12" s="707"/>
      <c r="I12" s="707"/>
      <c r="J12" s="707"/>
      <c r="K12" s="707"/>
      <c r="L12" s="707"/>
      <c r="M12" s="707"/>
      <c r="N12" s="707"/>
      <c r="O12" s="707"/>
      <c r="P12" s="707"/>
      <c r="Q12" s="707"/>
    </row>
    <row r="13" spans="1:18" ht="21.75" thickTop="1">
      <c r="A13" s="1085" t="s">
        <v>206</v>
      </c>
      <c r="B13" s="1087" t="s">
        <v>748</v>
      </c>
      <c r="C13" s="689" t="s">
        <v>746</v>
      </c>
      <c r="D13" s="1087" t="s">
        <v>749</v>
      </c>
      <c r="E13" s="1089" t="s">
        <v>275</v>
      </c>
      <c r="F13" s="1090"/>
      <c r="G13" s="1090"/>
      <c r="H13" s="1090"/>
      <c r="I13" s="1090"/>
      <c r="J13" s="1090"/>
      <c r="K13" s="1090"/>
      <c r="L13" s="1090"/>
      <c r="M13" s="1090"/>
      <c r="N13" s="1090"/>
      <c r="O13" s="1090"/>
      <c r="P13" s="1091"/>
      <c r="Q13" s="1092" t="s">
        <v>363</v>
      </c>
    </row>
    <row r="14" spans="1:18" ht="31.5" customHeight="1">
      <c r="A14" s="1086"/>
      <c r="B14" s="1088"/>
      <c r="C14" s="690" t="s">
        <v>750</v>
      </c>
      <c r="D14" s="1088"/>
      <c r="E14" s="691" t="s">
        <v>226</v>
      </c>
      <c r="F14" s="691" t="s">
        <v>382</v>
      </c>
      <c r="G14" s="691" t="s">
        <v>228</v>
      </c>
      <c r="H14" s="691" t="s">
        <v>383</v>
      </c>
      <c r="I14" s="691" t="s">
        <v>230</v>
      </c>
      <c r="J14" s="691" t="s">
        <v>231</v>
      </c>
      <c r="K14" s="691" t="s">
        <v>232</v>
      </c>
      <c r="L14" s="691" t="s">
        <v>233</v>
      </c>
      <c r="M14" s="691" t="s">
        <v>234</v>
      </c>
      <c r="N14" s="691" t="s">
        <v>235</v>
      </c>
      <c r="O14" s="691" t="s">
        <v>236</v>
      </c>
      <c r="P14" s="691" t="s">
        <v>237</v>
      </c>
      <c r="Q14" s="1093"/>
    </row>
    <row r="15" spans="1:18" ht="21.75">
      <c r="A15" s="710"/>
      <c r="B15" s="711"/>
      <c r="C15" s="712"/>
      <c r="D15" s="712"/>
      <c r="E15" s="711"/>
      <c r="F15" s="711"/>
      <c r="G15" s="711"/>
      <c r="H15" s="711"/>
      <c r="I15" s="711"/>
      <c r="J15" s="711"/>
      <c r="K15" s="711"/>
      <c r="L15" s="711"/>
      <c r="M15" s="711"/>
      <c r="N15" s="711"/>
      <c r="O15" s="711"/>
      <c r="P15" s="711"/>
      <c r="Q15" s="713"/>
      <c r="R15" s="714"/>
    </row>
    <row r="16" spans="1:18" ht="21.75">
      <c r="A16" s="710"/>
      <c r="B16" s="711"/>
      <c r="C16" s="712"/>
      <c r="D16" s="712"/>
      <c r="E16" s="711"/>
      <c r="F16" s="711"/>
      <c r="G16" s="711"/>
      <c r="H16" s="711"/>
      <c r="I16" s="711"/>
      <c r="J16" s="711"/>
      <c r="K16" s="711"/>
      <c r="L16" s="711"/>
      <c r="M16" s="711"/>
      <c r="N16" s="711"/>
      <c r="O16" s="711"/>
      <c r="P16" s="711"/>
      <c r="Q16" s="713"/>
    </row>
    <row r="17" spans="1:17" ht="21.75">
      <c r="A17" s="710"/>
      <c r="B17" s="711"/>
      <c r="C17" s="712"/>
      <c r="D17" s="712"/>
      <c r="E17" s="711"/>
      <c r="F17" s="711"/>
      <c r="G17" s="711"/>
      <c r="H17" s="711"/>
      <c r="I17" s="711"/>
      <c r="J17" s="711"/>
      <c r="K17" s="711"/>
      <c r="L17" s="711"/>
      <c r="M17" s="711"/>
      <c r="N17" s="711"/>
      <c r="O17" s="711"/>
      <c r="P17" s="711"/>
      <c r="Q17" s="713"/>
    </row>
    <row r="18" spans="1:17" ht="21.75">
      <c r="A18" s="710"/>
      <c r="B18" s="711"/>
      <c r="C18" s="712"/>
      <c r="D18" s="712"/>
      <c r="E18" s="711"/>
      <c r="F18" s="711"/>
      <c r="G18" s="711"/>
      <c r="H18" s="711"/>
      <c r="I18" s="711"/>
      <c r="J18" s="711"/>
      <c r="K18" s="711"/>
      <c r="L18" s="711"/>
      <c r="M18" s="711"/>
      <c r="N18" s="711"/>
      <c r="O18" s="711"/>
      <c r="P18" s="711"/>
      <c r="Q18" s="713"/>
    </row>
    <row r="19" spans="1:17" ht="21.75">
      <c r="A19" s="710"/>
      <c r="B19" s="711"/>
      <c r="C19" s="712"/>
      <c r="D19" s="712"/>
      <c r="E19" s="711"/>
      <c r="F19" s="711"/>
      <c r="G19" s="711"/>
      <c r="H19" s="711"/>
      <c r="I19" s="711"/>
      <c r="J19" s="711"/>
      <c r="K19" s="711"/>
      <c r="L19" s="711"/>
      <c r="M19" s="711"/>
      <c r="N19" s="711"/>
      <c r="O19" s="711"/>
      <c r="P19" s="711"/>
      <c r="Q19" s="713"/>
    </row>
    <row r="20" spans="1:17" ht="22.5" thickBot="1">
      <c r="A20" s="715"/>
      <c r="B20" s="716"/>
      <c r="C20" s="717"/>
      <c r="D20" s="717"/>
      <c r="E20" s="716"/>
      <c r="F20" s="716"/>
      <c r="G20" s="716"/>
      <c r="H20" s="716"/>
      <c r="I20" s="716"/>
      <c r="J20" s="716"/>
      <c r="K20" s="716"/>
      <c r="L20" s="716"/>
      <c r="M20" s="716"/>
      <c r="N20" s="716"/>
      <c r="O20" s="716"/>
      <c r="P20" s="716"/>
      <c r="Q20" s="718"/>
    </row>
    <row r="21" spans="1:17" ht="24.75" thickTop="1">
      <c r="A21" s="684"/>
      <c r="B21" s="719" t="s">
        <v>592</v>
      </c>
      <c r="C21" s="688"/>
      <c r="D21" s="688"/>
      <c r="E21" s="688"/>
      <c r="F21" s="688"/>
      <c r="G21" s="688"/>
    </row>
  </sheetData>
  <mergeCells count="12">
    <mergeCell ref="A11:Q11"/>
    <mergeCell ref="A13:A14"/>
    <mergeCell ref="B13:B14"/>
    <mergeCell ref="D13:D14"/>
    <mergeCell ref="E13:P13"/>
    <mergeCell ref="Q13:Q14"/>
    <mergeCell ref="A2:Q2"/>
    <mergeCell ref="A4:A5"/>
    <mergeCell ref="B4:B5"/>
    <mergeCell ref="D4:D5"/>
    <mergeCell ref="E4:P4"/>
    <mergeCell ref="Q4:Q5"/>
  </mergeCells>
  <pageMargins left="0.70866141732283472" right="0.70866141732283472" top="0.74803149606299213" bottom="0.74803149606299213" header="0.31496062992125984" footer="0.31496062992125984"/>
  <pageSetup paperSize="9" scale="76" orientation="landscape" verticalDpi="300" r:id="rId1"/>
  <headerFooter>
    <oddFooter>&amp;C&amp;"Cordia New,Regular"&amp;14 27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C00000"/>
  </sheetPr>
  <dimension ref="A1:W45"/>
  <sheetViews>
    <sheetView showGridLines="0" topLeftCell="D38" zoomScaleNormal="100" zoomScaleSheetLayoutView="100" workbookViewId="0">
      <selection activeCell="M47" sqref="M47"/>
    </sheetView>
  </sheetViews>
  <sheetFormatPr defaultRowHeight="12.75"/>
  <cols>
    <col min="1" max="1" width="4.140625" style="662" customWidth="1"/>
    <col min="2" max="6" width="9.140625" style="662"/>
    <col min="7" max="7" width="1.85546875" style="662" customWidth="1"/>
    <col min="8" max="10" width="9.140625" style="662"/>
    <col min="11" max="11" width="12.42578125" style="662" customWidth="1"/>
    <col min="12" max="12" width="3.42578125" style="662" customWidth="1"/>
    <col min="13" max="16384" width="9.140625" style="662"/>
  </cols>
  <sheetData>
    <row r="1" spans="2:23" ht="31.5" customHeight="1">
      <c r="B1" s="1096" t="s">
        <v>751</v>
      </c>
      <c r="C1" s="1096"/>
      <c r="D1" s="1096"/>
      <c r="E1" s="1096"/>
      <c r="F1" s="1096"/>
      <c r="G1" s="1096"/>
      <c r="H1" s="1096"/>
      <c r="I1" s="1096"/>
      <c r="J1" s="1096"/>
      <c r="K1" s="1096"/>
      <c r="L1" s="720"/>
      <c r="M1" s="720"/>
      <c r="N1" s="721" t="s">
        <v>752</v>
      </c>
      <c r="O1" s="720"/>
    </row>
    <row r="2" spans="2:23" ht="10.5" customHeight="1">
      <c r="B2" s="720"/>
      <c r="C2" s="720"/>
      <c r="D2" s="720"/>
      <c r="E2" s="720"/>
      <c r="F2" s="720"/>
      <c r="G2" s="720"/>
      <c r="H2" s="720"/>
      <c r="I2" s="720"/>
      <c r="J2" s="720"/>
      <c r="K2" s="720"/>
      <c r="L2" s="720"/>
      <c r="M2" s="720"/>
      <c r="N2" s="720"/>
      <c r="O2" s="720"/>
    </row>
    <row r="3" spans="2:23" ht="24" customHeight="1">
      <c r="B3" s="1097" t="s">
        <v>31</v>
      </c>
      <c r="C3" s="1097"/>
      <c r="D3" s="1097"/>
      <c r="E3" s="1097"/>
      <c r="F3" s="1097"/>
      <c r="G3" s="1097"/>
      <c r="H3" s="1097"/>
      <c r="I3" s="1097"/>
      <c r="J3" s="1097"/>
      <c r="K3" s="1097"/>
      <c r="L3" s="722"/>
      <c r="M3" s="722"/>
      <c r="N3" s="722"/>
      <c r="O3" s="722"/>
    </row>
    <row r="4" spans="2:23" ht="23.25" customHeight="1">
      <c r="B4" s="1097"/>
      <c r="C4" s="1097"/>
      <c r="D4" s="1097"/>
      <c r="E4" s="1097"/>
      <c r="F4" s="1097"/>
      <c r="G4" s="1097"/>
      <c r="H4" s="1097"/>
      <c r="I4" s="1097"/>
      <c r="J4" s="1097"/>
      <c r="K4" s="1097"/>
      <c r="L4" s="660"/>
      <c r="M4" s="660"/>
      <c r="N4" s="660"/>
      <c r="O4" s="660"/>
    </row>
    <row r="5" spans="2:23" ht="8.25" customHeight="1">
      <c r="B5" s="723"/>
      <c r="C5" s="723"/>
      <c r="D5" s="723"/>
      <c r="E5" s="723"/>
      <c r="F5" s="723"/>
      <c r="G5" s="723"/>
      <c r="H5" s="723"/>
      <c r="I5" s="723"/>
      <c r="J5" s="723"/>
      <c r="K5" s="723"/>
      <c r="L5" s="660"/>
      <c r="M5" s="660"/>
      <c r="N5" s="660"/>
      <c r="O5" s="660"/>
    </row>
    <row r="6" spans="2:23" ht="24">
      <c r="B6" s="1098" t="s">
        <v>30</v>
      </c>
      <c r="C6" s="1098"/>
      <c r="D6" s="1098"/>
      <c r="E6" s="1098"/>
      <c r="F6" s="1098"/>
      <c r="G6" s="1098"/>
      <c r="H6" s="1098"/>
      <c r="I6" s="1098"/>
      <c r="J6" s="1098"/>
      <c r="K6" s="1098"/>
      <c r="L6" s="724"/>
      <c r="M6" s="724"/>
      <c r="N6" s="724"/>
      <c r="O6" s="724"/>
    </row>
    <row r="7" spans="2:23" ht="5.25" customHeight="1">
      <c r="B7" s="725"/>
      <c r="C7" s="725"/>
      <c r="D7" s="725"/>
      <c r="E7" s="725"/>
      <c r="F7" s="725"/>
      <c r="G7" s="725"/>
      <c r="H7" s="725"/>
      <c r="I7" s="725"/>
      <c r="J7" s="725"/>
      <c r="K7" s="725"/>
      <c r="L7" s="724"/>
      <c r="M7" s="724"/>
      <c r="N7" s="724"/>
      <c r="O7" s="724"/>
    </row>
    <row r="8" spans="2:23" s="729" customFormat="1" ht="21.75">
      <c r="B8" s="726" t="s">
        <v>195</v>
      </c>
      <c r="C8" s="727"/>
      <c r="D8" s="1099" t="s">
        <v>256</v>
      </c>
      <c r="E8" s="1099"/>
      <c r="F8" s="1099"/>
      <c r="G8" s="728"/>
      <c r="H8" s="727"/>
      <c r="I8" s="1095" t="s">
        <v>257</v>
      </c>
      <c r="J8" s="1095"/>
      <c r="K8" s="1095"/>
    </row>
    <row r="9" spans="2:23" s="727" customFormat="1" ht="21.75">
      <c r="B9" s="726"/>
      <c r="D9" s="728" t="s">
        <v>753</v>
      </c>
      <c r="E9" s="728"/>
      <c r="F9" s="728"/>
      <c r="G9" s="728"/>
      <c r="I9" s="728" t="s">
        <v>753</v>
      </c>
      <c r="J9" s="730"/>
      <c r="K9" s="730"/>
    </row>
    <row r="10" spans="2:23" s="729" customFormat="1" ht="21.75">
      <c r="B10" s="727"/>
      <c r="C10" s="727"/>
      <c r="D10" s="1099" t="s">
        <v>259</v>
      </c>
      <c r="E10" s="1099"/>
      <c r="F10" s="1099"/>
      <c r="G10" s="728"/>
      <c r="H10" s="727"/>
      <c r="I10" s="1095" t="s">
        <v>441</v>
      </c>
      <c r="J10" s="1095"/>
      <c r="K10" s="1095"/>
      <c r="N10" s="731"/>
    </row>
    <row r="11" spans="2:23" s="729" customFormat="1" ht="21.75">
      <c r="B11" s="727"/>
      <c r="C11" s="727"/>
      <c r="D11" s="728" t="s">
        <v>754</v>
      </c>
      <c r="E11" s="728"/>
      <c r="F11" s="728"/>
      <c r="G11" s="728"/>
      <c r="H11" s="727"/>
      <c r="I11" s="728" t="s">
        <v>755</v>
      </c>
      <c r="J11" s="730"/>
      <c r="K11" s="730"/>
      <c r="N11" s="731"/>
    </row>
    <row r="12" spans="2:23" s="729" customFormat="1" ht="21.75">
      <c r="B12" s="726" t="s">
        <v>258</v>
      </c>
      <c r="C12" s="727"/>
      <c r="D12" s="1095" t="s">
        <v>63</v>
      </c>
      <c r="E12" s="1095"/>
      <c r="F12" s="1095"/>
      <c r="G12" s="730"/>
      <c r="H12" s="727"/>
      <c r="I12" s="1095" t="s">
        <v>569</v>
      </c>
      <c r="J12" s="1095"/>
      <c r="K12" s="1095"/>
      <c r="N12" s="731"/>
    </row>
    <row r="13" spans="2:23" s="729" customFormat="1" ht="21.75">
      <c r="B13" s="726"/>
      <c r="C13" s="727"/>
      <c r="D13" s="728" t="s">
        <v>756</v>
      </c>
      <c r="E13" s="730"/>
      <c r="F13" s="730"/>
      <c r="G13" s="730"/>
      <c r="H13" s="727"/>
      <c r="I13" s="728" t="s">
        <v>757</v>
      </c>
      <c r="J13" s="730"/>
      <c r="K13" s="730"/>
      <c r="N13" s="731"/>
    </row>
    <row r="14" spans="2:23" s="729" customFormat="1" ht="21.75">
      <c r="B14" s="726"/>
      <c r="C14" s="727"/>
      <c r="D14" s="728" t="s">
        <v>758</v>
      </c>
      <c r="E14" s="730"/>
      <c r="F14" s="730"/>
      <c r="G14" s="730"/>
      <c r="H14" s="727"/>
      <c r="I14" s="728"/>
      <c r="J14" s="730"/>
      <c r="K14" s="730"/>
      <c r="N14" s="731"/>
    </row>
    <row r="15" spans="2:23" s="729" customFormat="1" ht="21.75">
      <c r="B15" s="726" t="s">
        <v>258</v>
      </c>
      <c r="C15" s="727"/>
      <c r="D15" s="1095" t="s">
        <v>759</v>
      </c>
      <c r="E15" s="1095"/>
      <c r="F15" s="1095"/>
      <c r="G15" s="730"/>
      <c r="H15" s="727"/>
      <c r="I15" s="1095"/>
      <c r="J15" s="1095"/>
      <c r="K15" s="1095"/>
      <c r="N15" s="731"/>
    </row>
    <row r="16" spans="2:23" ht="24">
      <c r="B16" s="732" t="s">
        <v>760</v>
      </c>
      <c r="C16" s="733"/>
      <c r="D16" s="733"/>
      <c r="E16" s="733"/>
      <c r="F16" s="733"/>
      <c r="G16" s="733"/>
      <c r="H16" s="733"/>
      <c r="I16" s="733"/>
      <c r="J16" s="733"/>
      <c r="K16" s="733"/>
      <c r="L16" s="734"/>
      <c r="M16" s="1101" t="s">
        <v>582</v>
      </c>
      <c r="N16" s="1084"/>
      <c r="O16" s="1084"/>
      <c r="P16" s="1084"/>
      <c r="Q16" s="1084"/>
      <c r="R16" s="1084"/>
      <c r="S16" s="1084"/>
      <c r="T16" s="1084"/>
      <c r="U16" s="1084"/>
      <c r="V16" s="1084"/>
      <c r="W16" s="1084"/>
    </row>
    <row r="17" spans="2:14" ht="10.5" customHeight="1" thickBot="1">
      <c r="C17" s="735"/>
      <c r="D17" s="736"/>
      <c r="E17" s="736"/>
      <c r="F17" s="736"/>
      <c r="G17" s="736"/>
      <c r="H17" s="736"/>
      <c r="I17" s="736"/>
      <c r="J17" s="736"/>
      <c r="K17" s="736"/>
    </row>
    <row r="18" spans="2:14" ht="12.75" customHeight="1">
      <c r="B18" s="1102" t="s">
        <v>761</v>
      </c>
      <c r="C18" s="1103"/>
      <c r="D18" s="1103"/>
      <c r="E18" s="1103"/>
      <c r="F18" s="1103"/>
      <c r="G18" s="1103"/>
      <c r="H18" s="1103"/>
      <c r="I18" s="1103"/>
      <c r="J18" s="1103"/>
      <c r="K18" s="1103"/>
      <c r="L18" s="1104"/>
    </row>
    <row r="19" spans="2:14" ht="26.25" hidden="1" customHeight="1">
      <c r="B19" s="1105"/>
      <c r="C19" s="1106"/>
      <c r="D19" s="1106"/>
      <c r="E19" s="1106"/>
      <c r="F19" s="1106"/>
      <c r="G19" s="1106"/>
      <c r="H19" s="1106"/>
      <c r="I19" s="1106"/>
      <c r="J19" s="1106"/>
      <c r="K19" s="1106"/>
      <c r="L19" s="1107"/>
    </row>
    <row r="20" spans="2:14" ht="26.25" hidden="1" customHeight="1" thickBot="1">
      <c r="B20" s="1105"/>
      <c r="C20" s="1106"/>
      <c r="D20" s="1106"/>
      <c r="E20" s="1106"/>
      <c r="F20" s="1106"/>
      <c r="G20" s="1106"/>
      <c r="H20" s="1106"/>
      <c r="I20" s="1106"/>
      <c r="J20" s="1106"/>
      <c r="K20" s="1106"/>
      <c r="L20" s="1107"/>
    </row>
    <row r="21" spans="2:14" ht="26.25" customHeight="1">
      <c r="B21" s="1105"/>
      <c r="C21" s="1106"/>
      <c r="D21" s="1106"/>
      <c r="E21" s="1106"/>
      <c r="F21" s="1106"/>
      <c r="G21" s="1106"/>
      <c r="H21" s="1106"/>
      <c r="I21" s="1106"/>
      <c r="J21" s="1106"/>
      <c r="K21" s="1106"/>
      <c r="L21" s="1107"/>
    </row>
    <row r="22" spans="2:14" ht="26.25" hidden="1" customHeight="1">
      <c r="B22" s="1105"/>
      <c r="C22" s="1106"/>
      <c r="D22" s="1106"/>
      <c r="E22" s="1106"/>
      <c r="F22" s="1106"/>
      <c r="G22" s="1106"/>
      <c r="H22" s="1106"/>
      <c r="I22" s="1106"/>
      <c r="J22" s="1106"/>
      <c r="K22" s="1106"/>
      <c r="L22" s="1107"/>
    </row>
    <row r="23" spans="2:14" ht="26.25" customHeight="1">
      <c r="B23" s="1105"/>
      <c r="C23" s="1106"/>
      <c r="D23" s="1106"/>
      <c r="E23" s="1106"/>
      <c r="F23" s="1106"/>
      <c r="G23" s="1106"/>
      <c r="H23" s="1106"/>
      <c r="I23" s="1106"/>
      <c r="J23" s="1106"/>
      <c r="K23" s="1106"/>
      <c r="L23" s="1107"/>
      <c r="N23" s="737" t="s">
        <v>762</v>
      </c>
    </row>
    <row r="24" spans="2:14" ht="12.75" customHeight="1">
      <c r="B24" s="1105"/>
      <c r="C24" s="1106"/>
      <c r="D24" s="1106"/>
      <c r="E24" s="1106"/>
      <c r="F24" s="1106"/>
      <c r="G24" s="1106"/>
      <c r="H24" s="1106"/>
      <c r="I24" s="1106"/>
      <c r="J24" s="1106"/>
      <c r="K24" s="1106"/>
      <c r="L24" s="1107"/>
    </row>
    <row r="25" spans="2:14" ht="26.25" customHeight="1">
      <c r="B25" s="1105"/>
      <c r="C25" s="1106"/>
      <c r="D25" s="1106"/>
      <c r="E25" s="1106"/>
      <c r="F25" s="1106"/>
      <c r="G25" s="1106"/>
      <c r="H25" s="1106"/>
      <c r="I25" s="1106"/>
      <c r="J25" s="1106"/>
      <c r="K25" s="1106"/>
      <c r="L25" s="1107"/>
    </row>
    <row r="26" spans="2:14" ht="12.75" customHeight="1">
      <c r="B26" s="1105"/>
      <c r="C26" s="1106"/>
      <c r="D26" s="1106"/>
      <c r="E26" s="1106"/>
      <c r="F26" s="1106"/>
      <c r="G26" s="1106"/>
      <c r="H26" s="1106"/>
      <c r="I26" s="1106"/>
      <c r="J26" s="1106"/>
      <c r="K26" s="1106"/>
      <c r="L26" s="1107"/>
    </row>
    <row r="27" spans="2:14" ht="12.75" customHeight="1">
      <c r="B27" s="1105"/>
      <c r="C27" s="1106"/>
      <c r="D27" s="1106"/>
      <c r="E27" s="1106"/>
      <c r="F27" s="1106"/>
      <c r="G27" s="1106"/>
      <c r="H27" s="1106"/>
      <c r="I27" s="1106"/>
      <c r="J27" s="1106"/>
      <c r="K27" s="1106"/>
      <c r="L27" s="1107"/>
    </row>
    <row r="28" spans="2:14" ht="12.75" customHeight="1" thickBot="1">
      <c r="B28" s="1108"/>
      <c r="C28" s="1109"/>
      <c r="D28" s="1109"/>
      <c r="E28" s="1109"/>
      <c r="F28" s="1109"/>
      <c r="G28" s="1109"/>
      <c r="H28" s="1109"/>
      <c r="I28" s="1109"/>
      <c r="J28" s="1109"/>
      <c r="K28" s="1109"/>
      <c r="L28" s="1110"/>
    </row>
    <row r="29" spans="2:14" ht="24">
      <c r="B29" s="971" t="s">
        <v>737</v>
      </c>
      <c r="C29" s="971"/>
      <c r="D29" s="971"/>
      <c r="E29" s="971"/>
      <c r="F29" s="971"/>
      <c r="G29" s="971"/>
      <c r="H29" s="971"/>
      <c r="I29" s="971"/>
      <c r="J29" s="971"/>
      <c r="K29" s="971"/>
      <c r="L29" s="722"/>
      <c r="M29" s="722"/>
    </row>
    <row r="30" spans="2:14" ht="13.5" customHeight="1" thickBot="1">
      <c r="B30" s="660"/>
      <c r="C30" s="660"/>
      <c r="D30" s="660"/>
      <c r="E30" s="660"/>
      <c r="F30" s="660"/>
      <c r="G30" s="660"/>
      <c r="H30" s="660"/>
      <c r="I30" s="660"/>
      <c r="J30" s="660"/>
      <c r="K30" s="660"/>
      <c r="L30" s="722"/>
      <c r="M30" s="722"/>
    </row>
    <row r="31" spans="2:14" ht="12.75" customHeight="1">
      <c r="B31" s="1102" t="s">
        <v>763</v>
      </c>
      <c r="C31" s="1103"/>
      <c r="D31" s="1103"/>
      <c r="E31" s="1103"/>
      <c r="F31" s="1103"/>
      <c r="G31" s="1103"/>
      <c r="H31" s="1103"/>
      <c r="I31" s="1103"/>
      <c r="J31" s="1103"/>
      <c r="K31" s="1103"/>
      <c r="L31" s="1104"/>
    </row>
    <row r="32" spans="2:14" ht="23.25" customHeight="1">
      <c r="B32" s="1105"/>
      <c r="C32" s="1106"/>
      <c r="D32" s="1106"/>
      <c r="E32" s="1106"/>
      <c r="F32" s="1106"/>
      <c r="G32" s="1106"/>
      <c r="H32" s="1106"/>
      <c r="I32" s="1106"/>
      <c r="J32" s="1106"/>
      <c r="K32" s="1106"/>
      <c r="L32" s="1107"/>
    </row>
    <row r="33" spans="1:12" ht="23.25" hidden="1" customHeight="1" thickBot="1">
      <c r="B33" s="1105"/>
      <c r="C33" s="1106"/>
      <c r="D33" s="1106"/>
      <c r="E33" s="1106"/>
      <c r="F33" s="1106"/>
      <c r="G33" s="1106"/>
      <c r="H33" s="1106"/>
      <c r="I33" s="1106"/>
      <c r="J33" s="1106"/>
      <c r="K33" s="1106"/>
      <c r="L33" s="1107"/>
    </row>
    <row r="34" spans="1:12" ht="23.25" hidden="1" customHeight="1">
      <c r="B34" s="1105"/>
      <c r="C34" s="1106"/>
      <c r="D34" s="1106"/>
      <c r="E34" s="1106"/>
      <c r="F34" s="1106"/>
      <c r="G34" s="1106"/>
      <c r="H34" s="1106"/>
      <c r="I34" s="1106"/>
      <c r="J34" s="1106"/>
      <c r="K34" s="1106"/>
      <c r="L34" s="1107"/>
    </row>
    <row r="35" spans="1:12" ht="23.25" customHeight="1">
      <c r="B35" s="1105"/>
      <c r="C35" s="1106"/>
      <c r="D35" s="1106"/>
      <c r="E35" s="1106"/>
      <c r="F35" s="1106"/>
      <c r="G35" s="1106"/>
      <c r="H35" s="1106"/>
      <c r="I35" s="1106"/>
      <c r="J35" s="1106"/>
      <c r="K35" s="1106"/>
      <c r="L35" s="1107"/>
    </row>
    <row r="36" spans="1:12" ht="26.25" customHeight="1">
      <c r="B36" s="1105"/>
      <c r="C36" s="1106"/>
      <c r="D36" s="1106"/>
      <c r="E36" s="1106"/>
      <c r="F36" s="1106"/>
      <c r="G36" s="1106"/>
      <c r="H36" s="1106"/>
      <c r="I36" s="1106"/>
      <c r="J36" s="1106"/>
      <c r="K36" s="1106"/>
      <c r="L36" s="1107"/>
    </row>
    <row r="37" spans="1:12" ht="26.25" customHeight="1">
      <c r="B37" s="1105"/>
      <c r="C37" s="1106"/>
      <c r="D37" s="1106"/>
      <c r="E37" s="1106"/>
      <c r="F37" s="1106"/>
      <c r="G37" s="1106"/>
      <c r="H37" s="1106"/>
      <c r="I37" s="1106"/>
      <c r="J37" s="1106"/>
      <c r="K37" s="1106"/>
      <c r="L37" s="1107"/>
    </row>
    <row r="38" spans="1:12" ht="12.75" customHeight="1">
      <c r="B38" s="1105"/>
      <c r="C38" s="1106"/>
      <c r="D38" s="1106"/>
      <c r="E38" s="1106"/>
      <c r="F38" s="1106"/>
      <c r="G38" s="1106"/>
      <c r="H38" s="1106"/>
      <c r="I38" s="1106"/>
      <c r="J38" s="1106"/>
      <c r="K38" s="1106"/>
      <c r="L38" s="1107"/>
    </row>
    <row r="39" spans="1:12" ht="12.75" hidden="1" customHeight="1">
      <c r="B39" s="1105"/>
      <c r="C39" s="1106"/>
      <c r="D39" s="1106"/>
      <c r="E39" s="1106"/>
      <c r="F39" s="1106"/>
      <c r="G39" s="1106"/>
      <c r="H39" s="1106"/>
      <c r="I39" s="1106"/>
      <c r="J39" s="1106"/>
      <c r="K39" s="1106"/>
      <c r="L39" s="1107"/>
    </row>
    <row r="40" spans="1:12" ht="12.75" hidden="1" customHeight="1">
      <c r="B40" s="1105"/>
      <c r="C40" s="1106"/>
      <c r="D40" s="1106"/>
      <c r="E40" s="1106"/>
      <c r="F40" s="1106"/>
      <c r="G40" s="1106"/>
      <c r="H40" s="1106"/>
      <c r="I40" s="1106"/>
      <c r="J40" s="1106"/>
      <c r="K40" s="1106"/>
      <c r="L40" s="1107"/>
    </row>
    <row r="41" spans="1:12" ht="12.75" customHeight="1" thickBot="1">
      <c r="B41" s="1108"/>
      <c r="C41" s="1109"/>
      <c r="D41" s="1109"/>
      <c r="E41" s="1109"/>
      <c r="F41" s="1109"/>
      <c r="G41" s="1109"/>
      <c r="H41" s="1109"/>
      <c r="I41" s="1109"/>
      <c r="J41" s="1109"/>
      <c r="K41" s="1109"/>
      <c r="L41" s="1110"/>
    </row>
    <row r="42" spans="1:12" ht="24">
      <c r="B42" s="971" t="s">
        <v>764</v>
      </c>
      <c r="C42" s="971"/>
      <c r="D42" s="971"/>
      <c r="E42" s="971"/>
      <c r="F42" s="971"/>
      <c r="G42" s="971"/>
      <c r="H42" s="971"/>
      <c r="I42" s="971"/>
      <c r="J42" s="971"/>
      <c r="K42" s="971"/>
      <c r="L42" s="722"/>
    </row>
    <row r="43" spans="1:12" ht="9.75" customHeight="1">
      <c r="B43" s="660"/>
      <c r="C43" s="660"/>
      <c r="D43" s="660"/>
      <c r="E43" s="660"/>
      <c r="F43" s="660"/>
      <c r="G43" s="660"/>
      <c r="H43" s="660"/>
      <c r="I43" s="660"/>
      <c r="J43" s="660"/>
      <c r="K43" s="660"/>
      <c r="L43" s="722"/>
    </row>
    <row r="44" spans="1:12" ht="24">
      <c r="B44" s="1111" t="s">
        <v>765</v>
      </c>
      <c r="C44" s="1101"/>
      <c r="D44" s="1101"/>
      <c r="E44" s="1101"/>
      <c r="F44" s="1101"/>
      <c r="G44" s="1101"/>
      <c r="H44" s="1101"/>
      <c r="I44" s="1101"/>
      <c r="J44" s="1101"/>
      <c r="K44" s="1101"/>
      <c r="L44" s="738"/>
    </row>
    <row r="45" spans="1:12" ht="21.75">
      <c r="A45" s="727"/>
      <c r="B45" s="1100" t="s">
        <v>66</v>
      </c>
      <c r="C45" s="1100"/>
      <c r="D45" s="1100"/>
      <c r="E45" s="1100"/>
      <c r="F45" s="1100"/>
      <c r="G45" s="1100"/>
      <c r="H45" s="1100"/>
      <c r="I45" s="1100"/>
      <c r="J45" s="1100"/>
      <c r="K45" s="1100"/>
      <c r="L45" s="1100"/>
    </row>
  </sheetData>
  <mergeCells count="18">
    <mergeCell ref="D15:F15"/>
    <mergeCell ref="I15:K15"/>
    <mergeCell ref="B45:L45"/>
    <mergeCell ref="M16:W16"/>
    <mergeCell ref="B29:K29"/>
    <mergeCell ref="B31:L41"/>
    <mergeCell ref="B42:K42"/>
    <mergeCell ref="B44:K44"/>
    <mergeCell ref="B18:L28"/>
    <mergeCell ref="D12:F12"/>
    <mergeCell ref="B1:K1"/>
    <mergeCell ref="B3:K4"/>
    <mergeCell ref="B6:K6"/>
    <mergeCell ref="D8:F8"/>
    <mergeCell ref="I8:K8"/>
    <mergeCell ref="D10:F10"/>
    <mergeCell ref="I10:K10"/>
    <mergeCell ref="I12:K12"/>
  </mergeCells>
  <pageMargins left="0.74803149606299213" right="0.34" top="0.98425196850393704" bottom="0.98425196850393704" header="0.51181102362204722" footer="0.51181102362204722"/>
  <pageSetup paperSize="9" scale="94" orientation="portrait" verticalDpi="300" r:id="rId1"/>
  <headerFooter alignWithMargins="0">
    <oddFooter>&amp;C&amp;"CordiaUPC,Regular"&amp;14 28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22209" r:id="rId4" name="Check Box 1">
              <controlPr defaultSize="0" autoFill="0" autoLine="0" autoPict="0">
                <anchor moveWithCells="1">
                  <from>
                    <xdr:col>2</xdr:col>
                    <xdr:colOff>314325</xdr:colOff>
                    <xdr:row>7</xdr:row>
                    <xdr:rowOff>38100</xdr:rowOff>
                  </from>
                  <to>
                    <xdr:col>3</xdr:col>
                    <xdr:colOff>409575</xdr:colOff>
                    <xdr:row>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210" r:id="rId5" name="Check Box 2">
              <controlPr defaultSize="0" autoFill="0" autoLine="0" autoPict="0">
                <anchor moveWithCells="1">
                  <from>
                    <xdr:col>2</xdr:col>
                    <xdr:colOff>314325</xdr:colOff>
                    <xdr:row>9</xdr:row>
                    <xdr:rowOff>38100</xdr:rowOff>
                  </from>
                  <to>
                    <xdr:col>3</xdr:col>
                    <xdr:colOff>409575</xdr:colOff>
                    <xdr:row>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211" r:id="rId6" name="Check Box 3">
              <controlPr defaultSize="0" autoFill="0" autoLine="0" autoPict="0">
                <anchor moveWithCells="1">
                  <from>
                    <xdr:col>2</xdr:col>
                    <xdr:colOff>314325</xdr:colOff>
                    <xdr:row>11</xdr:row>
                    <xdr:rowOff>38100</xdr:rowOff>
                  </from>
                  <to>
                    <xdr:col>3</xdr:col>
                    <xdr:colOff>409575</xdr:colOff>
                    <xdr:row>11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212" r:id="rId7" name="Check Box 4">
              <controlPr defaultSize="0" autoFill="0" autoLine="0" autoPict="0">
                <anchor moveWithCells="1">
                  <from>
                    <xdr:col>7</xdr:col>
                    <xdr:colOff>314325</xdr:colOff>
                    <xdr:row>7</xdr:row>
                    <xdr:rowOff>38100</xdr:rowOff>
                  </from>
                  <to>
                    <xdr:col>8</xdr:col>
                    <xdr:colOff>409575</xdr:colOff>
                    <xdr:row>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213" r:id="rId8" name="Check Box 5">
              <controlPr defaultSize="0" autoFill="0" autoLine="0" autoPict="0">
                <anchor moveWithCells="1">
                  <from>
                    <xdr:col>7</xdr:col>
                    <xdr:colOff>314325</xdr:colOff>
                    <xdr:row>9</xdr:row>
                    <xdr:rowOff>38100</xdr:rowOff>
                  </from>
                  <to>
                    <xdr:col>8</xdr:col>
                    <xdr:colOff>409575</xdr:colOff>
                    <xdr:row>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214" r:id="rId9" name="Check Box 6">
              <controlPr defaultSize="0" autoFill="0" autoLine="0" autoPict="0">
                <anchor moveWithCells="1">
                  <from>
                    <xdr:col>7</xdr:col>
                    <xdr:colOff>314325</xdr:colOff>
                    <xdr:row>11</xdr:row>
                    <xdr:rowOff>38100</xdr:rowOff>
                  </from>
                  <to>
                    <xdr:col>8</xdr:col>
                    <xdr:colOff>409575</xdr:colOff>
                    <xdr:row>11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215" r:id="rId10" name="Check Box 7">
              <controlPr defaultSize="0" autoFill="0" autoLine="0" autoPict="0">
                <anchor moveWithCells="1">
                  <from>
                    <xdr:col>2</xdr:col>
                    <xdr:colOff>314325</xdr:colOff>
                    <xdr:row>14</xdr:row>
                    <xdr:rowOff>38100</xdr:rowOff>
                  </from>
                  <to>
                    <xdr:col>3</xdr:col>
                    <xdr:colOff>409575</xdr:colOff>
                    <xdr:row>14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216" r:id="rId11" name="Check Box 8">
              <controlPr defaultSize="0" autoFill="0" autoLine="0" autoPict="0">
                <anchor moveWithCells="1">
                  <from>
                    <xdr:col>2</xdr:col>
                    <xdr:colOff>314325</xdr:colOff>
                    <xdr:row>14</xdr:row>
                    <xdr:rowOff>38100</xdr:rowOff>
                  </from>
                  <to>
                    <xdr:col>3</xdr:col>
                    <xdr:colOff>409575</xdr:colOff>
                    <xdr:row>14</xdr:row>
                    <xdr:rowOff>266700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W30"/>
  <sheetViews>
    <sheetView showGridLines="0" view="pageBreakPreview" topLeftCell="A15" zoomScaleSheetLayoutView="100" workbookViewId="0">
      <selection activeCell="O16" sqref="O16"/>
    </sheetView>
  </sheetViews>
  <sheetFormatPr defaultRowHeight="12.75"/>
  <cols>
    <col min="1" max="1" width="4.140625" style="662" customWidth="1"/>
    <col min="2" max="6" width="9.140625" style="662"/>
    <col min="7" max="7" width="1.85546875" style="662" customWidth="1"/>
    <col min="8" max="10" width="9.140625" style="662"/>
    <col min="11" max="11" width="12.42578125" style="662" customWidth="1"/>
    <col min="12" max="12" width="3.42578125" style="662" customWidth="1"/>
    <col min="13" max="16384" width="9.140625" style="662"/>
  </cols>
  <sheetData>
    <row r="1" spans="2:23" ht="24">
      <c r="B1" s="732" t="s">
        <v>766</v>
      </c>
      <c r="C1" s="733"/>
      <c r="D1" s="733"/>
      <c r="E1" s="733"/>
      <c r="F1" s="733"/>
      <c r="G1" s="733"/>
      <c r="H1" s="733"/>
      <c r="I1" s="733"/>
      <c r="J1" s="733"/>
      <c r="K1" s="733"/>
      <c r="L1" s="734"/>
      <c r="M1" s="1101"/>
      <c r="N1" s="1084"/>
      <c r="O1" s="1084"/>
      <c r="P1" s="1084"/>
      <c r="Q1" s="1084"/>
      <c r="R1" s="1084"/>
      <c r="S1" s="1084"/>
      <c r="T1" s="1084"/>
      <c r="U1" s="1084"/>
      <c r="V1" s="1084"/>
      <c r="W1" s="1084"/>
    </row>
    <row r="2" spans="2:23" ht="10.5" customHeight="1" thickBot="1">
      <c r="C2" s="735"/>
      <c r="D2" s="736"/>
      <c r="E2" s="736"/>
      <c r="F2" s="736"/>
      <c r="G2" s="736"/>
      <c r="H2" s="736"/>
      <c r="I2" s="736"/>
      <c r="J2" s="736"/>
      <c r="K2" s="736"/>
    </row>
    <row r="3" spans="2:23" ht="12.75" customHeight="1">
      <c r="B3" s="1102" t="s">
        <v>767</v>
      </c>
      <c r="C3" s="1103"/>
      <c r="D3" s="1103"/>
      <c r="E3" s="1103"/>
      <c r="F3" s="1103"/>
      <c r="G3" s="1103"/>
      <c r="H3" s="1103"/>
      <c r="I3" s="1103"/>
      <c r="J3" s="1103"/>
      <c r="K3" s="1103"/>
      <c r="L3" s="1104"/>
    </row>
    <row r="4" spans="2:23" ht="26.25" hidden="1" customHeight="1">
      <c r="B4" s="1105"/>
      <c r="C4" s="1106"/>
      <c r="D4" s="1106"/>
      <c r="E4" s="1106"/>
      <c r="F4" s="1106"/>
      <c r="G4" s="1106"/>
      <c r="H4" s="1106"/>
      <c r="I4" s="1106"/>
      <c r="J4" s="1106"/>
      <c r="K4" s="1106"/>
      <c r="L4" s="1107"/>
    </row>
    <row r="5" spans="2:23" ht="26.25" hidden="1" customHeight="1" thickBot="1">
      <c r="B5" s="1105"/>
      <c r="C5" s="1106"/>
      <c r="D5" s="1106"/>
      <c r="E5" s="1106"/>
      <c r="F5" s="1106"/>
      <c r="G5" s="1106"/>
      <c r="H5" s="1106"/>
      <c r="I5" s="1106"/>
      <c r="J5" s="1106"/>
      <c r="K5" s="1106"/>
      <c r="L5" s="1107"/>
    </row>
    <row r="6" spans="2:23" ht="26.25" customHeight="1">
      <c r="B6" s="1105"/>
      <c r="C6" s="1106"/>
      <c r="D6" s="1106"/>
      <c r="E6" s="1106"/>
      <c r="F6" s="1106"/>
      <c r="G6" s="1106"/>
      <c r="H6" s="1106"/>
      <c r="I6" s="1106"/>
      <c r="J6" s="1106"/>
      <c r="K6" s="1106"/>
      <c r="L6" s="1107"/>
    </row>
    <row r="7" spans="2:23" ht="26.25" hidden="1" customHeight="1">
      <c r="B7" s="1105"/>
      <c r="C7" s="1106"/>
      <c r="D7" s="1106"/>
      <c r="E7" s="1106"/>
      <c r="F7" s="1106"/>
      <c r="G7" s="1106"/>
      <c r="H7" s="1106"/>
      <c r="I7" s="1106"/>
      <c r="J7" s="1106"/>
      <c r="K7" s="1106"/>
      <c r="L7" s="1107"/>
    </row>
    <row r="8" spans="2:23" ht="26.25" customHeight="1">
      <c r="B8" s="1105"/>
      <c r="C8" s="1106"/>
      <c r="D8" s="1106"/>
      <c r="E8" s="1106"/>
      <c r="F8" s="1106"/>
      <c r="G8" s="1106"/>
      <c r="H8" s="1106"/>
      <c r="I8" s="1106"/>
      <c r="J8" s="1106"/>
      <c r="K8" s="1106"/>
      <c r="L8" s="1107"/>
      <c r="N8" s="737" t="s">
        <v>762</v>
      </c>
    </row>
    <row r="9" spans="2:23" ht="12.75" customHeight="1">
      <c r="B9" s="1105"/>
      <c r="C9" s="1106"/>
      <c r="D9" s="1106"/>
      <c r="E9" s="1106"/>
      <c r="F9" s="1106"/>
      <c r="G9" s="1106"/>
      <c r="H9" s="1106"/>
      <c r="I9" s="1106"/>
      <c r="J9" s="1106"/>
      <c r="K9" s="1106"/>
      <c r="L9" s="1107"/>
    </row>
    <row r="10" spans="2:23" ht="26.25" customHeight="1">
      <c r="B10" s="1105"/>
      <c r="C10" s="1106"/>
      <c r="D10" s="1106"/>
      <c r="E10" s="1106"/>
      <c r="F10" s="1106"/>
      <c r="G10" s="1106"/>
      <c r="H10" s="1106"/>
      <c r="I10" s="1106"/>
      <c r="J10" s="1106"/>
      <c r="K10" s="1106"/>
      <c r="L10" s="1107"/>
    </row>
    <row r="11" spans="2:23" ht="12.75" customHeight="1">
      <c r="B11" s="1105"/>
      <c r="C11" s="1106"/>
      <c r="D11" s="1106"/>
      <c r="E11" s="1106"/>
      <c r="F11" s="1106"/>
      <c r="G11" s="1106"/>
      <c r="H11" s="1106"/>
      <c r="I11" s="1106"/>
      <c r="J11" s="1106"/>
      <c r="K11" s="1106"/>
      <c r="L11" s="1107"/>
    </row>
    <row r="12" spans="2:23" ht="12.75" customHeight="1">
      <c r="B12" s="1105"/>
      <c r="C12" s="1106"/>
      <c r="D12" s="1106"/>
      <c r="E12" s="1106"/>
      <c r="F12" s="1106"/>
      <c r="G12" s="1106"/>
      <c r="H12" s="1106"/>
      <c r="I12" s="1106"/>
      <c r="J12" s="1106"/>
      <c r="K12" s="1106"/>
      <c r="L12" s="1107"/>
    </row>
    <row r="13" spans="2:23" ht="12.75" customHeight="1" thickBot="1">
      <c r="B13" s="1108"/>
      <c r="C13" s="1109"/>
      <c r="D13" s="1109"/>
      <c r="E13" s="1109"/>
      <c r="F13" s="1109"/>
      <c r="G13" s="1109"/>
      <c r="H13" s="1109"/>
      <c r="I13" s="1109"/>
      <c r="J13" s="1109"/>
      <c r="K13" s="1109"/>
      <c r="L13" s="1110"/>
    </row>
    <row r="14" spans="2:23" ht="24">
      <c r="B14" s="971" t="s">
        <v>737</v>
      </c>
      <c r="C14" s="971"/>
      <c r="D14" s="971"/>
      <c r="E14" s="971"/>
      <c r="F14" s="971"/>
      <c r="G14" s="971"/>
      <c r="H14" s="971"/>
      <c r="I14" s="971"/>
      <c r="J14" s="971"/>
      <c r="K14" s="971"/>
      <c r="L14" s="722"/>
      <c r="M14" s="722"/>
    </row>
    <row r="15" spans="2:23" ht="13.5" customHeight="1" thickBot="1">
      <c r="B15" s="660"/>
      <c r="C15" s="660"/>
      <c r="D15" s="660"/>
      <c r="E15" s="660"/>
      <c r="F15" s="660"/>
      <c r="G15" s="660"/>
      <c r="H15" s="660"/>
      <c r="I15" s="660"/>
      <c r="J15" s="660"/>
      <c r="K15" s="660"/>
      <c r="L15" s="722"/>
      <c r="M15" s="722"/>
    </row>
    <row r="16" spans="2:23" ht="12.75" customHeight="1">
      <c r="B16" s="1102" t="s">
        <v>768</v>
      </c>
      <c r="C16" s="1103"/>
      <c r="D16" s="1103"/>
      <c r="E16" s="1103"/>
      <c r="F16" s="1103"/>
      <c r="G16" s="1103"/>
      <c r="H16" s="1103"/>
      <c r="I16" s="1103"/>
      <c r="J16" s="1103"/>
      <c r="K16" s="1103"/>
      <c r="L16" s="1104"/>
    </row>
    <row r="17" spans="1:12" ht="23.25" customHeight="1">
      <c r="B17" s="1105"/>
      <c r="C17" s="1106"/>
      <c r="D17" s="1106"/>
      <c r="E17" s="1106"/>
      <c r="F17" s="1106"/>
      <c r="G17" s="1106"/>
      <c r="H17" s="1106"/>
      <c r="I17" s="1106"/>
      <c r="J17" s="1106"/>
      <c r="K17" s="1106"/>
      <c r="L17" s="1107"/>
    </row>
    <row r="18" spans="1:12" ht="23.25" hidden="1" customHeight="1" thickBot="1">
      <c r="B18" s="1105"/>
      <c r="C18" s="1106"/>
      <c r="D18" s="1106"/>
      <c r="E18" s="1106"/>
      <c r="F18" s="1106"/>
      <c r="G18" s="1106"/>
      <c r="H18" s="1106"/>
      <c r="I18" s="1106"/>
      <c r="J18" s="1106"/>
      <c r="K18" s="1106"/>
      <c r="L18" s="1107"/>
    </row>
    <row r="19" spans="1:12" ht="23.25" hidden="1" customHeight="1">
      <c r="B19" s="1105"/>
      <c r="C19" s="1106"/>
      <c r="D19" s="1106"/>
      <c r="E19" s="1106"/>
      <c r="F19" s="1106"/>
      <c r="G19" s="1106"/>
      <c r="H19" s="1106"/>
      <c r="I19" s="1106"/>
      <c r="J19" s="1106"/>
      <c r="K19" s="1106"/>
      <c r="L19" s="1107"/>
    </row>
    <row r="20" spans="1:12" ht="23.25" customHeight="1">
      <c r="B20" s="1105"/>
      <c r="C20" s="1106"/>
      <c r="D20" s="1106"/>
      <c r="E20" s="1106"/>
      <c r="F20" s="1106"/>
      <c r="G20" s="1106"/>
      <c r="H20" s="1106"/>
      <c r="I20" s="1106"/>
      <c r="J20" s="1106"/>
      <c r="K20" s="1106"/>
      <c r="L20" s="1107"/>
    </row>
    <row r="21" spans="1:12" ht="26.25" customHeight="1">
      <c r="B21" s="1105"/>
      <c r="C21" s="1106"/>
      <c r="D21" s="1106"/>
      <c r="E21" s="1106"/>
      <c r="F21" s="1106"/>
      <c r="G21" s="1106"/>
      <c r="H21" s="1106"/>
      <c r="I21" s="1106"/>
      <c r="J21" s="1106"/>
      <c r="K21" s="1106"/>
      <c r="L21" s="1107"/>
    </row>
    <row r="22" spans="1:12" ht="26.25" customHeight="1">
      <c r="B22" s="1105"/>
      <c r="C22" s="1106"/>
      <c r="D22" s="1106"/>
      <c r="E22" s="1106"/>
      <c r="F22" s="1106"/>
      <c r="G22" s="1106"/>
      <c r="H22" s="1106"/>
      <c r="I22" s="1106"/>
      <c r="J22" s="1106"/>
      <c r="K22" s="1106"/>
      <c r="L22" s="1107"/>
    </row>
    <row r="23" spans="1:12" ht="12.75" customHeight="1">
      <c r="B23" s="1105"/>
      <c r="C23" s="1106"/>
      <c r="D23" s="1106"/>
      <c r="E23" s="1106"/>
      <c r="F23" s="1106"/>
      <c r="G23" s="1106"/>
      <c r="H23" s="1106"/>
      <c r="I23" s="1106"/>
      <c r="J23" s="1106"/>
      <c r="K23" s="1106"/>
      <c r="L23" s="1107"/>
    </row>
    <row r="24" spans="1:12" ht="12.75" hidden="1" customHeight="1">
      <c r="B24" s="1105"/>
      <c r="C24" s="1106"/>
      <c r="D24" s="1106"/>
      <c r="E24" s="1106"/>
      <c r="F24" s="1106"/>
      <c r="G24" s="1106"/>
      <c r="H24" s="1106"/>
      <c r="I24" s="1106"/>
      <c r="J24" s="1106"/>
      <c r="K24" s="1106"/>
      <c r="L24" s="1107"/>
    </row>
    <row r="25" spans="1:12" ht="12.75" hidden="1" customHeight="1">
      <c r="B25" s="1105"/>
      <c r="C25" s="1106"/>
      <c r="D25" s="1106"/>
      <c r="E25" s="1106"/>
      <c r="F25" s="1106"/>
      <c r="G25" s="1106"/>
      <c r="H25" s="1106"/>
      <c r="I25" s="1106"/>
      <c r="J25" s="1106"/>
      <c r="K25" s="1106"/>
      <c r="L25" s="1107"/>
    </row>
    <row r="26" spans="1:12" ht="12.75" customHeight="1" thickBot="1">
      <c r="B26" s="1108"/>
      <c r="C26" s="1109"/>
      <c r="D26" s="1109"/>
      <c r="E26" s="1109"/>
      <c r="F26" s="1109"/>
      <c r="G26" s="1109"/>
      <c r="H26" s="1109"/>
      <c r="I26" s="1109"/>
      <c r="J26" s="1109"/>
      <c r="K26" s="1109"/>
      <c r="L26" s="1110"/>
    </row>
    <row r="27" spans="1:12" ht="24">
      <c r="B27" s="971" t="s">
        <v>764</v>
      </c>
      <c r="C27" s="971"/>
      <c r="D27" s="971"/>
      <c r="E27" s="971"/>
      <c r="F27" s="971"/>
      <c r="G27" s="971"/>
      <c r="H27" s="971"/>
      <c r="I27" s="971"/>
      <c r="J27" s="971"/>
      <c r="K27" s="971"/>
      <c r="L27" s="722"/>
    </row>
    <row r="28" spans="1:12" ht="9.75" customHeight="1">
      <c r="B28" s="660"/>
      <c r="C28" s="660"/>
      <c r="D28" s="660"/>
      <c r="E28" s="660"/>
      <c r="F28" s="660"/>
      <c r="G28" s="660"/>
      <c r="H28" s="660"/>
      <c r="I28" s="660"/>
      <c r="J28" s="660"/>
      <c r="K28" s="660"/>
      <c r="L28" s="722"/>
    </row>
    <row r="29" spans="1:12" ht="24">
      <c r="B29" s="1111" t="s">
        <v>769</v>
      </c>
      <c r="C29" s="1101"/>
      <c r="D29" s="1101"/>
      <c r="E29" s="1101"/>
      <c r="F29" s="1101"/>
      <c r="G29" s="1101"/>
      <c r="H29" s="1101"/>
      <c r="I29" s="1101"/>
      <c r="J29" s="1101"/>
      <c r="K29" s="1101"/>
      <c r="L29" s="738"/>
    </row>
    <row r="30" spans="1:12" ht="21.75">
      <c r="A30" s="727"/>
      <c r="B30" s="1100" t="s">
        <v>66</v>
      </c>
      <c r="C30" s="1100"/>
      <c r="D30" s="1100"/>
      <c r="E30" s="1100"/>
      <c r="F30" s="1100"/>
      <c r="G30" s="1100"/>
      <c r="H30" s="1100"/>
      <c r="I30" s="1100"/>
      <c r="J30" s="1100"/>
      <c r="K30" s="1100"/>
      <c r="L30" s="1100"/>
    </row>
  </sheetData>
  <mergeCells count="7">
    <mergeCell ref="B30:L30"/>
    <mergeCell ref="M1:W1"/>
    <mergeCell ref="B3:L13"/>
    <mergeCell ref="B14:K14"/>
    <mergeCell ref="B16:L26"/>
    <mergeCell ref="B27:K27"/>
    <mergeCell ref="B29:K29"/>
  </mergeCells>
  <pageMargins left="0.74803149606299213" right="0.35433070866141736" top="0.98425196850393704" bottom="0.98425196850393704" header="0.51181102362204722" footer="0.51181102362204722"/>
  <pageSetup paperSize="9" scale="94" orientation="portrait" verticalDpi="300" r:id="rId1"/>
  <headerFooter alignWithMargins="0">
    <oddFooter>&amp;C&amp;"CordiaUPC,Regular"&amp;14 29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C00000"/>
    <pageSetUpPr fitToPage="1"/>
  </sheetPr>
  <dimension ref="B1:O77"/>
  <sheetViews>
    <sheetView showGridLines="0" view="pageBreakPreview" topLeftCell="A17" zoomScale="90" zoomScaleSheetLayoutView="90" workbookViewId="0">
      <selection activeCell="H5" sqref="H5"/>
    </sheetView>
  </sheetViews>
  <sheetFormatPr defaultRowHeight="12.75"/>
  <cols>
    <col min="1" max="1" width="2.5703125" style="662" customWidth="1"/>
    <col min="2" max="2" width="9.140625" style="662"/>
    <col min="3" max="3" width="26.7109375" style="662" customWidth="1"/>
    <col min="4" max="4" width="4.42578125" style="662" customWidth="1"/>
    <col min="5" max="5" width="34.28515625" style="662" customWidth="1"/>
    <col min="6" max="6" width="18.5703125" style="662" customWidth="1"/>
    <col min="7" max="7" width="9.140625" style="662"/>
    <col min="8" max="8" width="34.28515625" style="662" customWidth="1"/>
    <col min="9" max="16384" width="9.140625" style="662"/>
  </cols>
  <sheetData>
    <row r="1" spans="2:15" ht="101.25" customHeight="1">
      <c r="B1" s="1118" t="s">
        <v>770</v>
      </c>
      <c r="C1" s="1118"/>
      <c r="D1" s="1118"/>
      <c r="E1" s="1118"/>
      <c r="F1" s="1118"/>
    </row>
    <row r="2" spans="2:15" ht="21.75" customHeight="1">
      <c r="B2" s="1119" t="s">
        <v>771</v>
      </c>
      <c r="C2" s="1119"/>
      <c r="D2" s="1119"/>
      <c r="E2" s="1119"/>
      <c r="F2" s="1119"/>
      <c r="G2" s="739"/>
      <c r="H2" s="739" t="s">
        <v>772</v>
      </c>
      <c r="I2" s="739"/>
      <c r="J2" s="739"/>
      <c r="K2" s="739"/>
      <c r="L2" s="739"/>
      <c r="M2" s="739"/>
      <c r="N2" s="739"/>
      <c r="O2" s="739"/>
    </row>
    <row r="3" spans="2:15" ht="6" customHeight="1">
      <c r="B3" s="740"/>
      <c r="C3" s="740"/>
      <c r="D3" s="740"/>
      <c r="E3" s="740"/>
      <c r="F3" s="740"/>
      <c r="G3" s="739"/>
      <c r="H3" s="739"/>
      <c r="I3" s="739"/>
      <c r="J3" s="739"/>
      <c r="K3" s="739"/>
      <c r="L3" s="739"/>
      <c r="M3" s="739"/>
      <c r="N3" s="739"/>
      <c r="O3" s="739"/>
    </row>
    <row r="4" spans="2:15" ht="18.75" customHeight="1">
      <c r="B4" s="1120" t="s">
        <v>773</v>
      </c>
      <c r="C4" s="1120"/>
      <c r="D4" s="1120"/>
      <c r="E4" s="1120"/>
      <c r="F4" s="1120"/>
    </row>
    <row r="5" spans="2:15" ht="24" customHeight="1">
      <c r="B5" s="1120"/>
      <c r="C5" s="1120"/>
      <c r="D5" s="1120"/>
      <c r="E5" s="1120"/>
      <c r="F5" s="1120"/>
    </row>
    <row r="6" spans="2:15">
      <c r="B6" s="1120"/>
      <c r="C6" s="1120"/>
      <c r="D6" s="1120"/>
      <c r="E6" s="1120"/>
      <c r="F6" s="1120"/>
    </row>
    <row r="7" spans="2:15" ht="3" customHeight="1">
      <c r="C7" s="684"/>
    </row>
    <row r="8" spans="2:15" ht="24">
      <c r="B8" s="1121" t="s">
        <v>515</v>
      </c>
      <c r="C8" s="1121"/>
      <c r="D8" s="1121"/>
      <c r="E8" s="1121"/>
      <c r="F8" s="1121"/>
    </row>
    <row r="9" spans="2:15" ht="2.25" customHeight="1" thickBot="1">
      <c r="B9" s="741"/>
    </row>
    <row r="10" spans="2:15" ht="24.75" thickBot="1">
      <c r="B10" s="742" t="s">
        <v>206</v>
      </c>
      <c r="C10" s="743" t="s">
        <v>360</v>
      </c>
      <c r="D10" s="1122" t="s">
        <v>384</v>
      </c>
      <c r="E10" s="1122"/>
      <c r="F10" s="744" t="s">
        <v>331</v>
      </c>
      <c r="G10" s="745"/>
      <c r="H10" s="745"/>
    </row>
    <row r="11" spans="2:15" ht="21.75">
      <c r="B11" s="1112"/>
      <c r="C11" s="1114"/>
      <c r="D11" s="746"/>
      <c r="E11" s="747" t="s">
        <v>475</v>
      </c>
      <c r="F11" s="1116"/>
      <c r="G11" s="745"/>
      <c r="H11" s="745"/>
    </row>
    <row r="12" spans="2:15" ht="21.75">
      <c r="B12" s="1113"/>
      <c r="C12" s="1115"/>
      <c r="D12" s="748"/>
      <c r="E12" s="749" t="s">
        <v>774</v>
      </c>
      <c r="F12" s="1117"/>
      <c r="G12" s="745"/>
      <c r="H12" s="745"/>
    </row>
    <row r="13" spans="2:15" ht="21.75" hidden="1">
      <c r="B13" s="1113"/>
      <c r="C13" s="1115"/>
      <c r="D13" s="750" t="s">
        <v>775</v>
      </c>
      <c r="E13" s="751" t="s">
        <v>775</v>
      </c>
      <c r="F13" s="1117"/>
      <c r="G13" s="745"/>
      <c r="H13" s="745"/>
    </row>
    <row r="14" spans="2:15" ht="21.75">
      <c r="B14" s="1113"/>
      <c r="C14" s="1115"/>
      <c r="D14" s="750" t="s">
        <v>775</v>
      </c>
      <c r="E14" s="751" t="s">
        <v>775</v>
      </c>
      <c r="F14" s="1117"/>
      <c r="G14" s="745"/>
      <c r="H14" s="745"/>
    </row>
    <row r="15" spans="2:15" ht="21.75">
      <c r="B15" s="1113"/>
      <c r="C15" s="1115"/>
      <c r="D15" s="748"/>
      <c r="E15" s="751" t="s">
        <v>776</v>
      </c>
      <c r="F15" s="1117"/>
      <c r="G15" s="745"/>
      <c r="H15" s="745"/>
    </row>
    <row r="16" spans="2:15" ht="21" hidden="1" customHeight="1">
      <c r="B16" s="1113"/>
      <c r="C16" s="1115"/>
      <c r="D16" s="750" t="s">
        <v>775</v>
      </c>
      <c r="E16" s="751" t="s">
        <v>775</v>
      </c>
      <c r="F16" s="1117"/>
      <c r="G16" s="745"/>
      <c r="H16" s="745"/>
    </row>
    <row r="17" spans="2:8" ht="21.75">
      <c r="B17" s="1113"/>
      <c r="C17" s="1115"/>
      <c r="D17" s="752" t="s">
        <v>775</v>
      </c>
      <c r="E17" s="753" t="s">
        <v>775</v>
      </c>
      <c r="F17" s="1117"/>
      <c r="G17" s="745"/>
      <c r="H17" s="745"/>
    </row>
    <row r="18" spans="2:8" ht="21.75">
      <c r="B18" s="1123"/>
      <c r="C18" s="1124"/>
      <c r="D18" s="754"/>
      <c r="E18" s="755" t="s">
        <v>475</v>
      </c>
      <c r="F18" s="1117"/>
      <c r="G18" s="745"/>
      <c r="H18" s="745"/>
    </row>
    <row r="19" spans="2:8" ht="21.75">
      <c r="B19" s="1123"/>
      <c r="C19" s="1124"/>
      <c r="D19" s="748"/>
      <c r="E19" s="751" t="s">
        <v>777</v>
      </c>
      <c r="F19" s="1117"/>
      <c r="G19" s="745"/>
      <c r="H19" s="745"/>
    </row>
    <row r="20" spans="2:8" ht="21.75">
      <c r="B20" s="1123"/>
      <c r="C20" s="1124"/>
      <c r="D20" s="750" t="s">
        <v>775</v>
      </c>
      <c r="E20" s="751" t="s">
        <v>775</v>
      </c>
      <c r="F20" s="1117"/>
      <c r="G20" s="745"/>
      <c r="H20" s="745"/>
    </row>
    <row r="21" spans="2:8" ht="21.75" hidden="1">
      <c r="B21" s="1123"/>
      <c r="C21" s="1124"/>
      <c r="D21" s="750" t="s">
        <v>775</v>
      </c>
      <c r="E21" s="751" t="s">
        <v>775</v>
      </c>
      <c r="F21" s="1117"/>
      <c r="G21" s="745"/>
      <c r="H21" s="745"/>
    </row>
    <row r="22" spans="2:8" ht="21.75">
      <c r="B22" s="1123"/>
      <c r="C22" s="1124"/>
      <c r="D22" s="748"/>
      <c r="E22" s="751" t="s">
        <v>776</v>
      </c>
      <c r="F22" s="1117"/>
      <c r="G22" s="745"/>
      <c r="H22" s="745"/>
    </row>
    <row r="23" spans="2:8" ht="21.75" hidden="1">
      <c r="B23" s="1123"/>
      <c r="C23" s="1124"/>
      <c r="D23" s="750" t="s">
        <v>775</v>
      </c>
      <c r="E23" s="751" t="s">
        <v>775</v>
      </c>
      <c r="F23" s="1117"/>
      <c r="G23" s="745"/>
      <c r="H23" s="745"/>
    </row>
    <row r="24" spans="2:8" ht="21.75">
      <c r="B24" s="1123"/>
      <c r="C24" s="1124"/>
      <c r="D24" s="752" t="s">
        <v>775</v>
      </c>
      <c r="E24" s="753" t="s">
        <v>775</v>
      </c>
      <c r="F24" s="1117"/>
      <c r="G24" s="745"/>
      <c r="H24" s="745"/>
    </row>
    <row r="25" spans="2:8" ht="21.75">
      <c r="B25" s="1123"/>
      <c r="C25" s="1124"/>
      <c r="D25" s="754"/>
      <c r="E25" s="755" t="s">
        <v>475</v>
      </c>
      <c r="F25" s="1117"/>
      <c r="G25" s="745"/>
      <c r="H25" s="745"/>
    </row>
    <row r="26" spans="2:8" ht="21.75">
      <c r="B26" s="1123"/>
      <c r="C26" s="1124"/>
      <c r="D26" s="748"/>
      <c r="E26" s="751" t="s">
        <v>777</v>
      </c>
      <c r="F26" s="1117"/>
      <c r="G26" s="745"/>
      <c r="H26" s="745"/>
    </row>
    <row r="27" spans="2:8" ht="21.75">
      <c r="B27" s="1123"/>
      <c r="C27" s="1124"/>
      <c r="D27" s="750" t="s">
        <v>775</v>
      </c>
      <c r="E27" s="751" t="s">
        <v>775</v>
      </c>
      <c r="F27" s="1117"/>
      <c r="G27" s="745"/>
      <c r="H27" s="745"/>
    </row>
    <row r="28" spans="2:8" ht="21.75" hidden="1">
      <c r="B28" s="1123"/>
      <c r="C28" s="1124"/>
      <c r="D28" s="750" t="s">
        <v>775</v>
      </c>
      <c r="E28" s="751" t="s">
        <v>775</v>
      </c>
      <c r="F28" s="1117"/>
      <c r="G28" s="745"/>
      <c r="H28" s="745"/>
    </row>
    <row r="29" spans="2:8" ht="21.75">
      <c r="B29" s="1123"/>
      <c r="C29" s="1124"/>
      <c r="D29" s="748"/>
      <c r="E29" s="751" t="s">
        <v>776</v>
      </c>
      <c r="F29" s="1117"/>
      <c r="G29" s="745"/>
      <c r="H29" s="745"/>
    </row>
    <row r="30" spans="2:8" ht="21.75" hidden="1">
      <c r="B30" s="1123"/>
      <c r="C30" s="1124"/>
      <c r="D30" s="750" t="s">
        <v>775</v>
      </c>
      <c r="E30" s="751" t="s">
        <v>775</v>
      </c>
      <c r="F30" s="1117"/>
      <c r="G30" s="745"/>
      <c r="H30" s="745"/>
    </row>
    <row r="31" spans="2:8" ht="22.5" thickBot="1">
      <c r="B31" s="1125"/>
      <c r="C31" s="1126"/>
      <c r="D31" s="756" t="s">
        <v>775</v>
      </c>
      <c r="E31" s="757" t="s">
        <v>775</v>
      </c>
      <c r="F31" s="1127"/>
      <c r="G31" s="745"/>
      <c r="H31" s="745"/>
    </row>
    <row r="32" spans="2:8">
      <c r="B32" s="745"/>
      <c r="C32" s="745"/>
      <c r="D32" s="745"/>
      <c r="E32" s="745"/>
      <c r="F32" s="745"/>
      <c r="G32" s="745"/>
      <c r="H32" s="745"/>
    </row>
    <row r="33" spans="2:8">
      <c r="B33" s="745"/>
      <c r="C33" s="745"/>
      <c r="D33" s="745"/>
      <c r="E33" s="745"/>
      <c r="F33" s="745"/>
      <c r="G33" s="745"/>
      <c r="H33" s="745"/>
    </row>
    <row r="34" spans="2:8">
      <c r="B34" s="745"/>
      <c r="C34" s="745"/>
      <c r="D34" s="745"/>
      <c r="E34" s="745"/>
      <c r="F34" s="745"/>
      <c r="G34" s="745"/>
      <c r="H34" s="745"/>
    </row>
    <row r="35" spans="2:8">
      <c r="B35" s="745"/>
      <c r="C35" s="745"/>
      <c r="D35" s="745"/>
      <c r="E35" s="745"/>
      <c r="F35" s="745"/>
      <c r="G35" s="745"/>
      <c r="H35" s="745"/>
    </row>
    <row r="36" spans="2:8">
      <c r="B36" s="745"/>
      <c r="C36" s="745"/>
      <c r="D36" s="745"/>
      <c r="E36" s="745"/>
      <c r="F36" s="745"/>
      <c r="G36" s="745"/>
      <c r="H36" s="745"/>
    </row>
    <row r="37" spans="2:8">
      <c r="B37" s="745"/>
      <c r="C37" s="745"/>
      <c r="D37" s="745"/>
      <c r="E37" s="745"/>
      <c r="F37" s="745"/>
      <c r="G37" s="745"/>
      <c r="H37" s="745"/>
    </row>
    <row r="38" spans="2:8">
      <c r="B38" s="745"/>
      <c r="C38" s="745"/>
      <c r="D38" s="745"/>
      <c r="E38" s="745"/>
      <c r="F38" s="745"/>
      <c r="G38" s="745"/>
      <c r="H38" s="745"/>
    </row>
    <row r="39" spans="2:8">
      <c r="B39" s="745"/>
      <c r="C39" s="745"/>
      <c r="D39" s="745"/>
      <c r="E39" s="745"/>
      <c r="F39" s="745"/>
      <c r="G39" s="745"/>
      <c r="H39" s="745"/>
    </row>
    <row r="40" spans="2:8">
      <c r="B40" s="745"/>
      <c r="C40" s="745"/>
      <c r="D40" s="745"/>
      <c r="E40" s="745"/>
      <c r="F40" s="745"/>
      <c r="G40" s="745"/>
      <c r="H40" s="745"/>
    </row>
    <row r="41" spans="2:8">
      <c r="B41" s="745"/>
      <c r="C41" s="745"/>
      <c r="D41" s="745"/>
      <c r="E41" s="745"/>
      <c r="F41" s="745"/>
      <c r="G41" s="745"/>
      <c r="H41" s="745"/>
    </row>
    <row r="42" spans="2:8">
      <c r="B42" s="745"/>
      <c r="C42" s="745"/>
      <c r="D42" s="745"/>
      <c r="E42" s="745"/>
      <c r="F42" s="745"/>
      <c r="G42" s="745"/>
      <c r="H42" s="745"/>
    </row>
    <row r="43" spans="2:8">
      <c r="B43" s="745"/>
      <c r="C43" s="745"/>
      <c r="D43" s="745"/>
      <c r="E43" s="745"/>
      <c r="F43" s="745"/>
      <c r="G43" s="745"/>
      <c r="H43" s="745"/>
    </row>
    <row r="44" spans="2:8">
      <c r="B44" s="745"/>
      <c r="C44" s="745"/>
      <c r="D44" s="745"/>
      <c r="E44" s="745"/>
      <c r="F44" s="745"/>
      <c r="G44" s="745"/>
      <c r="H44" s="745"/>
    </row>
    <row r="45" spans="2:8">
      <c r="B45" s="745"/>
      <c r="C45" s="745"/>
      <c r="D45" s="745"/>
      <c r="E45" s="745"/>
      <c r="F45" s="745"/>
      <c r="G45" s="745"/>
      <c r="H45" s="745"/>
    </row>
    <row r="46" spans="2:8">
      <c r="B46" s="745"/>
      <c r="C46" s="745"/>
      <c r="D46" s="745"/>
      <c r="E46" s="745"/>
      <c r="F46" s="745"/>
      <c r="G46" s="745"/>
      <c r="H46" s="745"/>
    </row>
    <row r="47" spans="2:8">
      <c r="B47" s="745"/>
      <c r="C47" s="745"/>
      <c r="D47" s="745"/>
      <c r="E47" s="745"/>
      <c r="F47" s="745"/>
      <c r="G47" s="745"/>
      <c r="H47" s="745"/>
    </row>
    <row r="48" spans="2:8">
      <c r="B48" s="745"/>
      <c r="C48" s="745"/>
      <c r="D48" s="745"/>
      <c r="E48" s="745"/>
      <c r="F48" s="745"/>
      <c r="G48" s="745"/>
      <c r="H48" s="745"/>
    </row>
    <row r="49" spans="2:8">
      <c r="B49" s="745"/>
      <c r="C49" s="745"/>
      <c r="D49" s="745"/>
      <c r="E49" s="745"/>
      <c r="F49" s="745"/>
      <c r="G49" s="745"/>
      <c r="H49" s="745"/>
    </row>
    <row r="50" spans="2:8">
      <c r="B50" s="745"/>
      <c r="C50" s="745"/>
      <c r="D50" s="745"/>
      <c r="E50" s="745"/>
      <c r="F50" s="745"/>
      <c r="G50" s="745"/>
      <c r="H50" s="745"/>
    </row>
    <row r="51" spans="2:8">
      <c r="B51" s="745"/>
      <c r="C51" s="745"/>
      <c r="D51" s="745"/>
      <c r="E51" s="745"/>
      <c r="F51" s="745"/>
      <c r="G51" s="745"/>
      <c r="H51" s="745"/>
    </row>
    <row r="52" spans="2:8">
      <c r="B52" s="745"/>
      <c r="C52" s="745"/>
      <c r="D52" s="745"/>
      <c r="E52" s="745"/>
      <c r="F52" s="745"/>
      <c r="G52" s="745"/>
      <c r="H52" s="745"/>
    </row>
    <row r="53" spans="2:8">
      <c r="B53" s="745"/>
      <c r="C53" s="745"/>
      <c r="D53" s="745"/>
      <c r="E53" s="745"/>
      <c r="F53" s="745"/>
      <c r="G53" s="745"/>
      <c r="H53" s="745"/>
    </row>
    <row r="54" spans="2:8">
      <c r="B54" s="745"/>
      <c r="C54" s="745"/>
      <c r="D54" s="745"/>
      <c r="E54" s="745"/>
      <c r="F54" s="745"/>
      <c r="G54" s="745"/>
      <c r="H54" s="745"/>
    </row>
    <row r="55" spans="2:8">
      <c r="B55" s="745"/>
      <c r="C55" s="745"/>
      <c r="D55" s="745"/>
      <c r="E55" s="745"/>
      <c r="F55" s="745"/>
      <c r="G55" s="745"/>
      <c r="H55" s="745"/>
    </row>
    <row r="56" spans="2:8">
      <c r="B56" s="745"/>
      <c r="C56" s="745"/>
      <c r="D56" s="745"/>
      <c r="E56" s="745"/>
      <c r="F56" s="745"/>
      <c r="G56" s="745"/>
      <c r="H56" s="745"/>
    </row>
    <row r="57" spans="2:8">
      <c r="B57" s="745"/>
      <c r="C57" s="745"/>
      <c r="D57" s="745"/>
      <c r="E57" s="745"/>
      <c r="F57" s="745"/>
      <c r="G57" s="745"/>
      <c r="H57" s="745"/>
    </row>
    <row r="58" spans="2:8">
      <c r="B58" s="745"/>
      <c r="C58" s="745"/>
      <c r="D58" s="745"/>
      <c r="E58" s="745"/>
      <c r="F58" s="745"/>
      <c r="G58" s="745"/>
      <c r="H58" s="745"/>
    </row>
    <row r="59" spans="2:8">
      <c r="B59" s="745"/>
      <c r="C59" s="745"/>
      <c r="D59" s="745"/>
      <c r="E59" s="745"/>
      <c r="F59" s="745"/>
      <c r="G59" s="745"/>
      <c r="H59" s="745"/>
    </row>
    <row r="60" spans="2:8">
      <c r="B60" s="745"/>
      <c r="C60" s="745"/>
      <c r="D60" s="745"/>
      <c r="E60" s="745"/>
      <c r="F60" s="745"/>
      <c r="G60" s="745"/>
      <c r="H60" s="745"/>
    </row>
    <row r="61" spans="2:8">
      <c r="B61" s="745"/>
      <c r="C61" s="745"/>
      <c r="D61" s="745"/>
      <c r="E61" s="745"/>
      <c r="F61" s="745"/>
      <c r="G61" s="745"/>
      <c r="H61" s="745"/>
    </row>
    <row r="62" spans="2:8">
      <c r="B62" s="745"/>
      <c r="C62" s="745"/>
      <c r="D62" s="745"/>
      <c r="E62" s="745"/>
      <c r="F62" s="745"/>
      <c r="G62" s="745"/>
      <c r="H62" s="745"/>
    </row>
    <row r="63" spans="2:8">
      <c r="B63" s="745"/>
      <c r="C63" s="745"/>
      <c r="D63" s="745"/>
      <c r="E63" s="745"/>
      <c r="F63" s="745"/>
      <c r="G63" s="745"/>
      <c r="H63" s="745"/>
    </row>
    <row r="64" spans="2:8">
      <c r="B64" s="745"/>
      <c r="C64" s="745"/>
      <c r="D64" s="745"/>
      <c r="E64" s="745"/>
      <c r="F64" s="745"/>
      <c r="G64" s="745"/>
      <c r="H64" s="745"/>
    </row>
    <row r="65" spans="2:8">
      <c r="B65" s="745"/>
      <c r="C65" s="745"/>
      <c r="D65" s="745"/>
      <c r="E65" s="745"/>
      <c r="F65" s="745"/>
      <c r="G65" s="745"/>
      <c r="H65" s="745"/>
    </row>
    <row r="66" spans="2:8">
      <c r="B66" s="745"/>
      <c r="C66" s="745"/>
      <c r="D66" s="745"/>
      <c r="E66" s="745"/>
      <c r="F66" s="745"/>
      <c r="G66" s="745"/>
      <c r="H66" s="745"/>
    </row>
    <row r="67" spans="2:8">
      <c r="B67" s="745"/>
      <c r="C67" s="745"/>
      <c r="D67" s="745"/>
      <c r="E67" s="745"/>
      <c r="F67" s="745"/>
      <c r="G67" s="745"/>
      <c r="H67" s="745"/>
    </row>
    <row r="68" spans="2:8">
      <c r="B68" s="745"/>
      <c r="C68" s="745"/>
      <c r="D68" s="745"/>
      <c r="E68" s="745"/>
      <c r="F68" s="745"/>
      <c r="G68" s="745"/>
      <c r="H68" s="745"/>
    </row>
    <row r="69" spans="2:8">
      <c r="B69" s="745"/>
      <c r="C69" s="745"/>
      <c r="D69" s="745"/>
      <c r="E69" s="745"/>
      <c r="F69" s="745"/>
      <c r="G69" s="745"/>
      <c r="H69" s="745"/>
    </row>
    <row r="70" spans="2:8">
      <c r="B70" s="745"/>
      <c r="C70" s="745"/>
      <c r="D70" s="745"/>
      <c r="E70" s="745"/>
      <c r="F70" s="745"/>
      <c r="G70" s="745"/>
      <c r="H70" s="745"/>
    </row>
    <row r="71" spans="2:8">
      <c r="B71" s="745"/>
      <c r="C71" s="745"/>
      <c r="D71" s="745"/>
      <c r="E71" s="745"/>
      <c r="F71" s="745"/>
      <c r="G71" s="745"/>
      <c r="H71" s="745"/>
    </row>
    <row r="72" spans="2:8">
      <c r="B72" s="745"/>
      <c r="C72" s="745"/>
      <c r="D72" s="745"/>
      <c r="E72" s="745"/>
      <c r="F72" s="745"/>
      <c r="G72" s="745"/>
      <c r="H72" s="745"/>
    </row>
    <row r="73" spans="2:8">
      <c r="B73" s="745"/>
      <c r="C73" s="745"/>
      <c r="D73" s="745"/>
      <c r="E73" s="745"/>
      <c r="F73" s="745"/>
      <c r="G73" s="745"/>
      <c r="H73" s="745"/>
    </row>
    <row r="74" spans="2:8">
      <c r="B74" s="745"/>
      <c r="C74" s="745"/>
      <c r="D74" s="745"/>
      <c r="E74" s="745"/>
      <c r="F74" s="745"/>
      <c r="G74" s="745"/>
      <c r="H74" s="745"/>
    </row>
    <row r="75" spans="2:8">
      <c r="B75" s="745"/>
      <c r="C75" s="745"/>
      <c r="D75" s="745"/>
      <c r="E75" s="745"/>
      <c r="F75" s="745"/>
      <c r="G75" s="745"/>
      <c r="H75" s="745"/>
    </row>
    <row r="76" spans="2:8">
      <c r="B76" s="745"/>
      <c r="C76" s="745"/>
      <c r="D76" s="745"/>
      <c r="E76" s="745"/>
      <c r="F76" s="745"/>
      <c r="G76" s="745"/>
      <c r="H76" s="745"/>
    </row>
    <row r="77" spans="2:8">
      <c r="B77" s="745"/>
      <c r="C77" s="745"/>
      <c r="D77" s="745"/>
      <c r="E77" s="745"/>
      <c r="F77" s="745"/>
      <c r="G77" s="745"/>
      <c r="H77" s="745"/>
    </row>
  </sheetData>
  <mergeCells count="14">
    <mergeCell ref="B18:B24"/>
    <mergeCell ref="C18:C24"/>
    <mergeCell ref="F18:F24"/>
    <mergeCell ref="B25:B31"/>
    <mergeCell ref="C25:C31"/>
    <mergeCell ref="F25:F31"/>
    <mergeCell ref="B11:B17"/>
    <mergeCell ref="C11:C17"/>
    <mergeCell ref="F11:F17"/>
    <mergeCell ref="B1:F1"/>
    <mergeCell ref="B2:F2"/>
    <mergeCell ref="B4:F6"/>
    <mergeCell ref="B8:F8"/>
    <mergeCell ref="D10:E10"/>
  </mergeCells>
  <printOptions horizontalCentered="1"/>
  <pageMargins left="0.74803149606299213" right="0.19685039370078741" top="0.86614173228346458" bottom="0.82677165354330717" header="0.51181102362204722" footer="0.51181102362204722"/>
  <pageSetup paperSize="9" orientation="portrait" verticalDpi="300" r:id="rId1"/>
  <headerFooter alignWithMargins="0">
    <oddFooter>&amp;C&amp;"CordiaUPC,Regular"&amp;14 30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23233" r:id="rId4" name="Check Box 1">
              <controlPr defaultSize="0" autoFill="0" autoLine="0" autoPict="0">
                <anchor moveWithCells="1">
                  <from>
                    <xdr:col>3</xdr:col>
                    <xdr:colOff>57150</xdr:colOff>
                    <xdr:row>10</xdr:row>
                    <xdr:rowOff>38100</xdr:rowOff>
                  </from>
                  <to>
                    <xdr:col>4</xdr:col>
                    <xdr:colOff>276225</xdr:colOff>
                    <xdr:row>10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234" r:id="rId5" name="Check Box 2">
              <controlPr defaultSize="0" autoFill="0" autoLine="0" autoPict="0">
                <anchor moveWithCells="1">
                  <from>
                    <xdr:col>3</xdr:col>
                    <xdr:colOff>57150</xdr:colOff>
                    <xdr:row>10</xdr:row>
                    <xdr:rowOff>200025</xdr:rowOff>
                  </from>
                  <to>
                    <xdr:col>4</xdr:col>
                    <xdr:colOff>276225</xdr:colOff>
                    <xdr:row>13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235" r:id="rId6" name="Check Box 3">
              <controlPr defaultSize="0" autoFill="0" autoLine="0" autoPict="0">
                <anchor moveWithCells="1">
                  <from>
                    <xdr:col>3</xdr:col>
                    <xdr:colOff>57150</xdr:colOff>
                    <xdr:row>13</xdr:row>
                    <xdr:rowOff>200025</xdr:rowOff>
                  </from>
                  <to>
                    <xdr:col>4</xdr:col>
                    <xdr:colOff>276225</xdr:colOff>
                    <xdr:row>16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236" r:id="rId7" name="Check Box 4">
              <controlPr defaultSize="0" autoFill="0" autoLine="0" autoPict="0">
                <anchor moveWithCells="1">
                  <from>
                    <xdr:col>3</xdr:col>
                    <xdr:colOff>57150</xdr:colOff>
                    <xdr:row>17</xdr:row>
                    <xdr:rowOff>38100</xdr:rowOff>
                  </from>
                  <to>
                    <xdr:col>4</xdr:col>
                    <xdr:colOff>276225</xdr:colOff>
                    <xdr:row>17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237" r:id="rId8" name="Check Box 5">
              <controlPr defaultSize="0" autoFill="0" autoLine="0" autoPict="0">
                <anchor moveWithCells="1">
                  <from>
                    <xdr:col>3</xdr:col>
                    <xdr:colOff>57150</xdr:colOff>
                    <xdr:row>17</xdr:row>
                    <xdr:rowOff>180975</xdr:rowOff>
                  </from>
                  <to>
                    <xdr:col>4</xdr:col>
                    <xdr:colOff>276225</xdr:colOff>
                    <xdr:row>19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238" r:id="rId9" name="Check Box 6">
              <controlPr defaultSize="0" autoFill="0" autoLine="0" autoPict="0">
                <anchor moveWithCells="1">
                  <from>
                    <xdr:col>3</xdr:col>
                    <xdr:colOff>57150</xdr:colOff>
                    <xdr:row>19</xdr:row>
                    <xdr:rowOff>200025</xdr:rowOff>
                  </from>
                  <to>
                    <xdr:col>4</xdr:col>
                    <xdr:colOff>276225</xdr:colOff>
                    <xdr:row>23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239" r:id="rId10" name="Check Box 7">
              <controlPr defaultSize="0" autoFill="0" autoLine="0" autoPict="0">
                <anchor moveWithCells="1">
                  <from>
                    <xdr:col>3</xdr:col>
                    <xdr:colOff>57150</xdr:colOff>
                    <xdr:row>24</xdr:row>
                    <xdr:rowOff>38100</xdr:rowOff>
                  </from>
                  <to>
                    <xdr:col>4</xdr:col>
                    <xdr:colOff>276225</xdr:colOff>
                    <xdr:row>24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240" r:id="rId11" name="Check Box 8">
              <controlPr defaultSize="0" autoFill="0" autoLine="0" autoPict="0">
                <anchor moveWithCells="1">
                  <from>
                    <xdr:col>3</xdr:col>
                    <xdr:colOff>57150</xdr:colOff>
                    <xdr:row>24</xdr:row>
                    <xdr:rowOff>190500</xdr:rowOff>
                  </from>
                  <to>
                    <xdr:col>4</xdr:col>
                    <xdr:colOff>276225</xdr:colOff>
                    <xdr:row>26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241" r:id="rId12" name="Check Box 9">
              <controlPr defaultSize="0" autoFill="0" autoLine="0" autoPict="0">
                <anchor moveWithCells="1">
                  <from>
                    <xdr:col>3</xdr:col>
                    <xdr:colOff>57150</xdr:colOff>
                    <xdr:row>26</xdr:row>
                    <xdr:rowOff>209550</xdr:rowOff>
                  </from>
                  <to>
                    <xdr:col>4</xdr:col>
                    <xdr:colOff>276225</xdr:colOff>
                    <xdr:row>30</xdr:row>
                    <xdr:rowOff>95250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G10"/>
  <sheetViews>
    <sheetView view="pageBreakPreview" zoomScale="90" zoomScaleSheetLayoutView="90" workbookViewId="0">
      <selection activeCell="K5" sqref="K5"/>
    </sheetView>
  </sheetViews>
  <sheetFormatPr defaultRowHeight="12.75"/>
  <cols>
    <col min="1" max="1" width="4.85546875" style="662" customWidth="1"/>
    <col min="2" max="2" width="5.42578125" style="662" customWidth="1"/>
    <col min="3" max="3" width="29" style="662" customWidth="1"/>
    <col min="4" max="5" width="19.28515625" style="662" customWidth="1"/>
    <col min="6" max="16384" width="9.140625" style="662"/>
  </cols>
  <sheetData>
    <row r="1" spans="1:7" ht="29.25">
      <c r="A1" s="758" t="s">
        <v>778</v>
      </c>
      <c r="B1" s="758"/>
      <c r="C1" s="758"/>
      <c r="D1" s="758"/>
      <c r="E1" s="758"/>
      <c r="F1" s="758"/>
      <c r="G1" s="758"/>
    </row>
    <row r="2" spans="1:7" ht="33.75" customHeight="1">
      <c r="A2" s="759" t="s">
        <v>779</v>
      </c>
      <c r="B2" s="759"/>
      <c r="C2" s="759"/>
      <c r="D2" s="759"/>
      <c r="E2" s="759"/>
      <c r="F2" s="759"/>
      <c r="G2" s="759"/>
    </row>
    <row r="3" spans="1:7" ht="33.75" customHeight="1">
      <c r="C3" s="740"/>
      <c r="D3" s="740"/>
      <c r="E3" s="740"/>
      <c r="F3" s="740"/>
      <c r="G3" s="740"/>
    </row>
    <row r="4" spans="1:7" ht="45" customHeight="1">
      <c r="B4" s="1128" t="s">
        <v>780</v>
      </c>
      <c r="C4" s="1129"/>
      <c r="D4" s="760" t="s">
        <v>781</v>
      </c>
      <c r="E4" s="760" t="s">
        <v>782</v>
      </c>
    </row>
    <row r="5" spans="1:7" ht="48">
      <c r="B5" s="761"/>
      <c r="C5" s="762" t="s">
        <v>59</v>
      </c>
      <c r="D5" s="763"/>
      <c r="E5" s="763"/>
    </row>
    <row r="6" spans="1:7" ht="48">
      <c r="B6" s="761"/>
      <c r="C6" s="762" t="s">
        <v>25</v>
      </c>
      <c r="D6" s="763"/>
      <c r="E6" s="763"/>
    </row>
    <row r="7" spans="1:7" ht="48">
      <c r="B7" s="761"/>
      <c r="C7" s="762" t="s">
        <v>23</v>
      </c>
      <c r="D7" s="763"/>
      <c r="E7" s="763"/>
    </row>
    <row r="8" spans="1:7" ht="48">
      <c r="B8" s="761"/>
      <c r="C8" s="762" t="s">
        <v>24</v>
      </c>
      <c r="D8" s="763"/>
      <c r="E8" s="763"/>
    </row>
    <row r="9" spans="1:7" ht="48">
      <c r="B9" s="761"/>
      <c r="C9" s="762" t="s">
        <v>783</v>
      </c>
      <c r="D9" s="763"/>
      <c r="E9" s="763"/>
    </row>
    <row r="10" spans="1:7">
      <c r="G10" s="737"/>
    </row>
  </sheetData>
  <mergeCells count="1">
    <mergeCell ref="B4:C4"/>
  </mergeCells>
  <pageMargins left="0.70866141732283472" right="0.70866141732283472" top="0.74803149606299213" bottom="0.74803149606299213" header="0.31496062992125984" footer="0.31496062992125984"/>
  <pageSetup paperSize="9" orientation="portrait" verticalDpi="300" r:id="rId1"/>
  <headerFooter>
    <oddFooter>&amp;C&amp;"Cordia New,Regular"&amp;14 31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24257" r:id="rId4" name="Check Box 1">
              <controlPr defaultSize="0" autoFill="0" autoLine="0" autoPict="0">
                <anchor moveWithCells="1">
                  <from>
                    <xdr:col>1</xdr:col>
                    <xdr:colOff>66675</xdr:colOff>
                    <xdr:row>4</xdr:row>
                    <xdr:rowOff>180975</xdr:rowOff>
                  </from>
                  <to>
                    <xdr:col>2</xdr:col>
                    <xdr:colOff>409575</xdr:colOff>
                    <xdr:row>4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258" r:id="rId5" name="Check Box 2">
              <controlPr defaultSize="0" autoFill="0" autoLine="0" autoPict="0">
                <anchor moveWithCells="1">
                  <from>
                    <xdr:col>1</xdr:col>
                    <xdr:colOff>66675</xdr:colOff>
                    <xdr:row>5</xdr:row>
                    <xdr:rowOff>180975</xdr:rowOff>
                  </from>
                  <to>
                    <xdr:col>2</xdr:col>
                    <xdr:colOff>409575</xdr:colOff>
                    <xdr:row>5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259" r:id="rId6" name="Check Box 3">
              <controlPr defaultSize="0" autoFill="0" autoLine="0" autoPict="0">
                <anchor moveWithCells="1">
                  <from>
                    <xdr:col>1</xdr:col>
                    <xdr:colOff>66675</xdr:colOff>
                    <xdr:row>6</xdr:row>
                    <xdr:rowOff>180975</xdr:rowOff>
                  </from>
                  <to>
                    <xdr:col>2</xdr:col>
                    <xdr:colOff>409575</xdr:colOff>
                    <xdr:row>6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260" r:id="rId7" name="Check Box 4">
              <controlPr defaultSize="0" autoFill="0" autoLine="0" autoPict="0">
                <anchor moveWithCells="1">
                  <from>
                    <xdr:col>1</xdr:col>
                    <xdr:colOff>66675</xdr:colOff>
                    <xdr:row>7</xdr:row>
                    <xdr:rowOff>180975</xdr:rowOff>
                  </from>
                  <to>
                    <xdr:col>2</xdr:col>
                    <xdr:colOff>409575</xdr:colOff>
                    <xdr:row>7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261" r:id="rId8" name="Check Box 5">
              <controlPr defaultSize="0" autoFill="0" autoLine="0" autoPict="0">
                <anchor moveWithCells="1">
                  <from>
                    <xdr:col>1</xdr:col>
                    <xdr:colOff>66675</xdr:colOff>
                    <xdr:row>8</xdr:row>
                    <xdr:rowOff>180975</xdr:rowOff>
                  </from>
                  <to>
                    <xdr:col>2</xdr:col>
                    <xdr:colOff>409575</xdr:colOff>
                    <xdr:row>8</xdr:row>
                    <xdr:rowOff>409575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  <pageSetUpPr fitToPage="1"/>
  </sheetPr>
  <dimension ref="B1:M20"/>
  <sheetViews>
    <sheetView showGridLines="0" view="pageBreakPreview" topLeftCell="A16" zoomScale="80" zoomScaleSheetLayoutView="80" workbookViewId="0">
      <selection activeCell="O12" sqref="O12"/>
    </sheetView>
  </sheetViews>
  <sheetFormatPr defaultRowHeight="12.75"/>
  <cols>
    <col min="1" max="1" width="2.28515625" style="662" customWidth="1"/>
    <col min="2" max="2" width="13.140625" style="662" customWidth="1"/>
    <col min="3" max="3" width="14.140625" style="662" customWidth="1"/>
    <col min="4" max="4" width="15.28515625" style="662" customWidth="1"/>
    <col min="5" max="7" width="9.140625" style="662"/>
    <col min="8" max="8" width="15.7109375" style="662" customWidth="1"/>
    <col min="9" max="9" width="11.85546875" style="662" customWidth="1"/>
    <col min="10" max="10" width="10.7109375" style="662" customWidth="1"/>
    <col min="11" max="11" width="16.7109375" style="662" customWidth="1"/>
    <col min="12" max="12" width="11.7109375" style="662" customWidth="1"/>
    <col min="13" max="16384" width="9.140625" style="662"/>
  </cols>
  <sheetData>
    <row r="1" spans="2:13" ht="24">
      <c r="B1" s="1121" t="s">
        <v>394</v>
      </c>
      <c r="C1" s="1121"/>
      <c r="D1" s="1121"/>
      <c r="E1" s="1121"/>
      <c r="F1" s="1121"/>
      <c r="G1" s="1121"/>
      <c r="H1" s="1121"/>
      <c r="I1" s="1121"/>
      <c r="J1" s="1121"/>
      <c r="K1" s="1121"/>
      <c r="L1" s="1121"/>
    </row>
    <row r="2" spans="2:13" ht="24">
      <c r="B2" s="1130" t="s">
        <v>385</v>
      </c>
      <c r="C2" s="1130"/>
      <c r="D2" s="1130"/>
      <c r="E2" s="1130"/>
      <c r="F2" s="1130"/>
      <c r="G2" s="1130"/>
      <c r="H2" s="1130"/>
      <c r="I2" s="1130"/>
      <c r="J2" s="1130"/>
      <c r="K2" s="1130"/>
      <c r="L2" s="1130"/>
    </row>
    <row r="3" spans="2:13" ht="15.75" customHeight="1">
      <c r="B3" s="764"/>
    </row>
    <row r="4" spans="2:13" ht="24">
      <c r="B4" s="684" t="s">
        <v>784</v>
      </c>
      <c r="M4" s="737" t="s">
        <v>785</v>
      </c>
    </row>
    <row r="5" spans="2:13" ht="24">
      <c r="B5" s="684" t="s">
        <v>786</v>
      </c>
      <c r="G5" s="684" t="s">
        <v>787</v>
      </c>
      <c r="H5" s="684"/>
      <c r="I5" s="684" t="s">
        <v>788</v>
      </c>
      <c r="J5" s="684" t="s">
        <v>360</v>
      </c>
    </row>
    <row r="6" spans="2:13" ht="15" thickBot="1">
      <c r="B6" s="765"/>
    </row>
    <row r="7" spans="2:13" ht="24">
      <c r="B7" s="1131" t="s">
        <v>386</v>
      </c>
      <c r="C7" s="1132"/>
      <c r="D7" s="1132" t="s">
        <v>384</v>
      </c>
      <c r="E7" s="1132" t="s">
        <v>387</v>
      </c>
      <c r="F7" s="1132"/>
      <c r="G7" s="1132" t="s">
        <v>388</v>
      </c>
      <c r="H7" s="1132"/>
      <c r="I7" s="1132"/>
      <c r="J7" s="1132"/>
      <c r="K7" s="1132"/>
      <c r="L7" s="1136"/>
    </row>
    <row r="8" spans="2:13" ht="24">
      <c r="B8" s="1133"/>
      <c r="C8" s="1134"/>
      <c r="D8" s="1134"/>
      <c r="E8" s="1134"/>
      <c r="F8" s="1134"/>
      <c r="G8" s="1134" t="s">
        <v>389</v>
      </c>
      <c r="H8" s="1134"/>
      <c r="I8" s="1134"/>
      <c r="J8" s="1134" t="s">
        <v>390</v>
      </c>
      <c r="K8" s="1134"/>
      <c r="L8" s="1137"/>
    </row>
    <row r="9" spans="2:13" ht="27" customHeight="1">
      <c r="B9" s="1133" t="s">
        <v>391</v>
      </c>
      <c r="C9" s="1134" t="s">
        <v>390</v>
      </c>
      <c r="D9" s="1134"/>
      <c r="E9" s="1139" t="s">
        <v>476</v>
      </c>
      <c r="F9" s="1134" t="s">
        <v>392</v>
      </c>
      <c r="G9" s="1134" t="s">
        <v>358</v>
      </c>
      <c r="H9" s="1134"/>
      <c r="I9" s="1134"/>
      <c r="J9" s="1134" t="s">
        <v>358</v>
      </c>
      <c r="K9" s="1134"/>
      <c r="L9" s="1137"/>
    </row>
    <row r="10" spans="2:13" ht="25.5" customHeight="1" thickBot="1">
      <c r="B10" s="1138"/>
      <c r="C10" s="1135"/>
      <c r="D10" s="1135"/>
      <c r="E10" s="1140"/>
      <c r="F10" s="1135"/>
      <c r="G10" s="766" t="s">
        <v>359</v>
      </c>
      <c r="H10" s="766" t="s">
        <v>332</v>
      </c>
      <c r="I10" s="767" t="s">
        <v>357</v>
      </c>
      <c r="J10" s="766" t="s">
        <v>359</v>
      </c>
      <c r="K10" s="766" t="s">
        <v>332</v>
      </c>
      <c r="L10" s="768" t="s">
        <v>357</v>
      </c>
    </row>
    <row r="11" spans="2:13" ht="33" customHeight="1">
      <c r="B11" s="1141"/>
      <c r="C11" s="1144"/>
      <c r="D11" s="1144"/>
      <c r="E11" s="1144"/>
      <c r="F11" s="1144"/>
      <c r="G11" s="1144"/>
      <c r="H11" s="1144"/>
      <c r="I11" s="1144"/>
      <c r="J11" s="1144"/>
      <c r="K11" s="1144"/>
      <c r="L11" s="1147"/>
    </row>
    <row r="12" spans="2:13" ht="33" customHeight="1">
      <c r="B12" s="1142"/>
      <c r="C12" s="1145"/>
      <c r="D12" s="1145"/>
      <c r="E12" s="1145"/>
      <c r="F12" s="1145"/>
      <c r="G12" s="1145"/>
      <c r="H12" s="1145"/>
      <c r="I12" s="1145"/>
      <c r="J12" s="1145"/>
      <c r="K12" s="1145"/>
      <c r="L12" s="1148"/>
    </row>
    <row r="13" spans="2:13" ht="33" customHeight="1" thickBot="1">
      <c r="B13" s="1143"/>
      <c r="C13" s="1146"/>
      <c r="D13" s="1146"/>
      <c r="E13" s="1146"/>
      <c r="F13" s="1146"/>
      <c r="G13" s="1146"/>
      <c r="H13" s="1146"/>
      <c r="I13" s="1146"/>
      <c r="J13" s="1146"/>
      <c r="K13" s="1146"/>
      <c r="L13" s="1149"/>
    </row>
    <row r="14" spans="2:13" ht="18.75">
      <c r="B14" s="769" t="s">
        <v>393</v>
      </c>
    </row>
    <row r="15" spans="2:13" ht="9" customHeight="1">
      <c r="B15" s="769"/>
    </row>
    <row r="16" spans="2:13" ht="24">
      <c r="B16" s="684" t="s">
        <v>789</v>
      </c>
    </row>
    <row r="17" spans="2:12" ht="24">
      <c r="B17" s="684" t="s">
        <v>790</v>
      </c>
      <c r="C17" s="684" t="s">
        <v>790</v>
      </c>
      <c r="D17" s="684" t="s">
        <v>790</v>
      </c>
      <c r="E17" s="684" t="s">
        <v>790</v>
      </c>
      <c r="F17" s="684" t="s">
        <v>790</v>
      </c>
      <c r="G17" s="684" t="s">
        <v>790</v>
      </c>
      <c r="H17" s="684" t="s">
        <v>790</v>
      </c>
      <c r="I17" s="684" t="s">
        <v>790</v>
      </c>
      <c r="J17" s="684" t="s">
        <v>790</v>
      </c>
      <c r="K17" s="684" t="s">
        <v>790</v>
      </c>
      <c r="L17" s="684" t="s">
        <v>790</v>
      </c>
    </row>
    <row r="18" spans="2:12" ht="24">
      <c r="B18" s="684" t="s">
        <v>790</v>
      </c>
      <c r="C18" s="684" t="s">
        <v>790</v>
      </c>
      <c r="D18" s="684" t="s">
        <v>790</v>
      </c>
      <c r="E18" s="684" t="s">
        <v>790</v>
      </c>
      <c r="F18" s="684" t="s">
        <v>790</v>
      </c>
      <c r="G18" s="684" t="s">
        <v>790</v>
      </c>
      <c r="H18" s="684" t="s">
        <v>790</v>
      </c>
      <c r="I18" s="684" t="s">
        <v>790</v>
      </c>
      <c r="J18" s="684" t="s">
        <v>790</v>
      </c>
      <c r="K18" s="684" t="s">
        <v>790</v>
      </c>
      <c r="L18" s="684" t="s">
        <v>790</v>
      </c>
    </row>
    <row r="19" spans="2:12" ht="24">
      <c r="B19" s="684" t="s">
        <v>791</v>
      </c>
    </row>
    <row r="20" spans="2:12" ht="24">
      <c r="B20" s="684" t="s">
        <v>790</v>
      </c>
      <c r="C20" s="684" t="s">
        <v>790</v>
      </c>
      <c r="D20" s="684" t="s">
        <v>790</v>
      </c>
      <c r="E20" s="684" t="s">
        <v>790</v>
      </c>
      <c r="F20" s="684" t="s">
        <v>790</v>
      </c>
      <c r="G20" s="684" t="s">
        <v>790</v>
      </c>
      <c r="H20" s="684" t="s">
        <v>790</v>
      </c>
      <c r="I20" s="684" t="s">
        <v>790</v>
      </c>
      <c r="J20" s="684" t="s">
        <v>790</v>
      </c>
      <c r="K20" s="684" t="s">
        <v>790</v>
      </c>
      <c r="L20" s="684" t="s">
        <v>790</v>
      </c>
    </row>
  </sheetData>
  <mergeCells count="25">
    <mergeCell ref="L11:L13"/>
    <mergeCell ref="G11:G13"/>
    <mergeCell ref="H11:H13"/>
    <mergeCell ref="I11:I13"/>
    <mergeCell ref="J11:J13"/>
    <mergeCell ref="K11:K13"/>
    <mergeCell ref="B11:B13"/>
    <mergeCell ref="C11:C13"/>
    <mergeCell ref="D11:D13"/>
    <mergeCell ref="E11:E13"/>
    <mergeCell ref="F11:F13"/>
    <mergeCell ref="B1:L1"/>
    <mergeCell ref="B2:L2"/>
    <mergeCell ref="B7:C8"/>
    <mergeCell ref="D7:D10"/>
    <mergeCell ref="E7:F8"/>
    <mergeCell ref="G7:L7"/>
    <mergeCell ref="G8:I8"/>
    <mergeCell ref="J8:L8"/>
    <mergeCell ref="B9:B10"/>
    <mergeCell ref="C9:C10"/>
    <mergeCell ref="E9:E10"/>
    <mergeCell ref="F9:F10"/>
    <mergeCell ref="G9:I9"/>
    <mergeCell ref="J9:L9"/>
  </mergeCells>
  <printOptions horizontalCentered="1"/>
  <pageMargins left="0.15748031496062992" right="0.23622047244094491" top="1.299212598425197" bottom="0.6692913385826772" header="0.51181102362204722" footer="0.27559055118110237"/>
  <pageSetup paperSize="9" scale="98" orientation="landscape" verticalDpi="300" r:id="rId1"/>
  <headerFooter alignWithMargins="0">
    <oddFooter>&amp;C&amp;"CordiaUPC,Regular"&amp;14 32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  <pageSetUpPr fitToPage="1"/>
  </sheetPr>
  <dimension ref="B1:L21"/>
  <sheetViews>
    <sheetView showGridLines="0" view="pageBreakPreview" topLeftCell="A10" zoomScaleSheetLayoutView="100" workbookViewId="0">
      <selection activeCell="I25" sqref="I25"/>
    </sheetView>
  </sheetViews>
  <sheetFormatPr defaultRowHeight="12.75"/>
  <cols>
    <col min="1" max="1" width="2.28515625" style="662" customWidth="1"/>
    <col min="2" max="2" width="13.140625" style="662" customWidth="1"/>
    <col min="3" max="3" width="14.140625" style="662" customWidth="1"/>
    <col min="4" max="4" width="15.28515625" style="662" customWidth="1"/>
    <col min="5" max="7" width="9.140625" style="662"/>
    <col min="8" max="8" width="15.7109375" style="662" customWidth="1"/>
    <col min="9" max="9" width="11.85546875" style="662" customWidth="1"/>
    <col min="10" max="10" width="10.7109375" style="662" customWidth="1"/>
    <col min="11" max="11" width="15.140625" style="662" customWidth="1"/>
    <col min="12" max="12" width="11.7109375" style="662" customWidth="1"/>
    <col min="13" max="16384" width="9.140625" style="662"/>
  </cols>
  <sheetData>
    <row r="1" spans="2:12" ht="24">
      <c r="B1" s="1121" t="s">
        <v>792</v>
      </c>
      <c r="C1" s="1121"/>
      <c r="D1" s="1121"/>
      <c r="E1" s="1121"/>
      <c r="F1" s="1121"/>
      <c r="G1" s="1121"/>
      <c r="H1" s="1121"/>
      <c r="I1" s="1121"/>
      <c r="J1" s="1121"/>
      <c r="K1" s="1121"/>
      <c r="L1" s="1121"/>
    </row>
    <row r="2" spans="2:12" ht="24">
      <c r="B2" s="1130" t="s">
        <v>395</v>
      </c>
      <c r="C2" s="1130"/>
      <c r="D2" s="1130"/>
      <c r="E2" s="1130"/>
      <c r="F2" s="1130"/>
      <c r="G2" s="1130"/>
      <c r="H2" s="1130"/>
      <c r="I2" s="1130"/>
      <c r="J2" s="1130"/>
      <c r="K2" s="1130"/>
      <c r="L2" s="1130"/>
    </row>
    <row r="3" spans="2:12" ht="15.75" customHeight="1">
      <c r="B3" s="764"/>
    </row>
    <row r="4" spans="2:12" ht="24">
      <c r="B4" s="684" t="s">
        <v>784</v>
      </c>
    </row>
    <row r="5" spans="2:12" ht="24">
      <c r="B5" s="684" t="s">
        <v>793</v>
      </c>
      <c r="G5" s="684" t="s">
        <v>787</v>
      </c>
      <c r="H5" s="684"/>
      <c r="I5" s="684" t="s">
        <v>794</v>
      </c>
      <c r="J5" s="684" t="s">
        <v>360</v>
      </c>
    </row>
    <row r="6" spans="2:12" ht="15" thickBot="1">
      <c r="B6" s="765"/>
    </row>
    <row r="7" spans="2:12" ht="24">
      <c r="B7" s="1131" t="s">
        <v>386</v>
      </c>
      <c r="C7" s="1132"/>
      <c r="D7" s="1132" t="s">
        <v>384</v>
      </c>
      <c r="E7" s="1132" t="s">
        <v>387</v>
      </c>
      <c r="F7" s="1132"/>
      <c r="G7" s="1132" t="s">
        <v>388</v>
      </c>
      <c r="H7" s="1132"/>
      <c r="I7" s="1132"/>
      <c r="J7" s="1132"/>
      <c r="K7" s="1132"/>
      <c r="L7" s="1136"/>
    </row>
    <row r="8" spans="2:12" ht="24">
      <c r="B8" s="1133"/>
      <c r="C8" s="1134"/>
      <c r="D8" s="1134"/>
      <c r="E8" s="1134"/>
      <c r="F8" s="1134"/>
      <c r="G8" s="1134" t="s">
        <v>389</v>
      </c>
      <c r="H8" s="1134"/>
      <c r="I8" s="1134"/>
      <c r="J8" s="1134" t="s">
        <v>390</v>
      </c>
      <c r="K8" s="1134"/>
      <c r="L8" s="1137"/>
    </row>
    <row r="9" spans="2:12" ht="27" customHeight="1">
      <c r="B9" s="1133" t="s">
        <v>391</v>
      </c>
      <c r="C9" s="1134" t="s">
        <v>390</v>
      </c>
      <c r="D9" s="1134"/>
      <c r="E9" s="1139" t="s">
        <v>795</v>
      </c>
      <c r="F9" s="1134" t="s">
        <v>392</v>
      </c>
      <c r="G9" s="1134" t="s">
        <v>356</v>
      </c>
      <c r="H9" s="1134"/>
      <c r="I9" s="1134"/>
      <c r="J9" s="1134" t="s">
        <v>356</v>
      </c>
      <c r="K9" s="1134"/>
      <c r="L9" s="1137"/>
    </row>
    <row r="10" spans="2:12" ht="25.5" customHeight="1" thickBot="1">
      <c r="B10" s="1138"/>
      <c r="C10" s="1135"/>
      <c r="D10" s="1135"/>
      <c r="E10" s="1140" t="s">
        <v>279</v>
      </c>
      <c r="F10" s="1135"/>
      <c r="G10" s="766" t="s">
        <v>294</v>
      </c>
      <c r="H10" s="766" t="s">
        <v>396</v>
      </c>
      <c r="I10" s="767" t="s">
        <v>357</v>
      </c>
      <c r="J10" s="766" t="s">
        <v>294</v>
      </c>
      <c r="K10" s="766" t="s">
        <v>396</v>
      </c>
      <c r="L10" s="768" t="s">
        <v>357</v>
      </c>
    </row>
    <row r="11" spans="2:12">
      <c r="B11" s="1141"/>
      <c r="C11" s="1144"/>
      <c r="D11" s="1144"/>
      <c r="E11" s="1144"/>
      <c r="F11" s="1144"/>
      <c r="G11" s="1144"/>
      <c r="H11" s="1144"/>
      <c r="I11" s="1144"/>
      <c r="J11" s="1144"/>
      <c r="K11" s="1144"/>
      <c r="L11" s="1147"/>
    </row>
    <row r="12" spans="2:12">
      <c r="B12" s="1142"/>
      <c r="C12" s="1145"/>
      <c r="D12" s="1145"/>
      <c r="E12" s="1145"/>
      <c r="F12" s="1145"/>
      <c r="G12" s="1145"/>
      <c r="H12" s="1145"/>
      <c r="I12" s="1145"/>
      <c r="J12" s="1145"/>
      <c r="K12" s="1145"/>
      <c r="L12" s="1148"/>
    </row>
    <row r="13" spans="2:12" ht="13.5" thickBot="1">
      <c r="B13" s="1143"/>
      <c r="C13" s="1146"/>
      <c r="D13" s="1146"/>
      <c r="E13" s="1146"/>
      <c r="F13" s="1146"/>
      <c r="G13" s="1146"/>
      <c r="H13" s="1146"/>
      <c r="I13" s="1146"/>
      <c r="J13" s="1146"/>
      <c r="K13" s="1146"/>
      <c r="L13" s="1149"/>
    </row>
    <row r="14" spans="2:12" ht="18.75">
      <c r="B14" s="769" t="s">
        <v>393</v>
      </c>
    </row>
    <row r="15" spans="2:12" ht="9" customHeight="1">
      <c r="B15" s="769"/>
    </row>
    <row r="16" spans="2:12" ht="24">
      <c r="B16" s="684" t="s">
        <v>796</v>
      </c>
    </row>
    <row r="17" spans="2:12" ht="24">
      <c r="B17" s="684" t="s">
        <v>790</v>
      </c>
      <c r="C17" s="684" t="s">
        <v>790</v>
      </c>
      <c r="D17" s="684" t="s">
        <v>790</v>
      </c>
      <c r="E17" s="684" t="s">
        <v>790</v>
      </c>
      <c r="F17" s="684" t="s">
        <v>790</v>
      </c>
      <c r="G17" s="684" t="s">
        <v>790</v>
      </c>
      <c r="H17" s="684" t="s">
        <v>790</v>
      </c>
      <c r="I17" s="684" t="s">
        <v>790</v>
      </c>
      <c r="J17" s="684" t="s">
        <v>790</v>
      </c>
      <c r="K17" s="684" t="s">
        <v>790</v>
      </c>
      <c r="L17" s="684" t="s">
        <v>790</v>
      </c>
    </row>
    <row r="18" spans="2:12" ht="24">
      <c r="B18" s="684" t="s">
        <v>790</v>
      </c>
      <c r="C18" s="684" t="s">
        <v>790</v>
      </c>
      <c r="D18" s="684" t="s">
        <v>790</v>
      </c>
      <c r="E18" s="684" t="s">
        <v>790</v>
      </c>
      <c r="F18" s="684" t="s">
        <v>790</v>
      </c>
      <c r="G18" s="684" t="s">
        <v>790</v>
      </c>
      <c r="H18" s="684" t="s">
        <v>790</v>
      </c>
      <c r="I18" s="684" t="s">
        <v>790</v>
      </c>
      <c r="J18" s="684" t="s">
        <v>790</v>
      </c>
      <c r="K18" s="684" t="s">
        <v>790</v>
      </c>
      <c r="L18" s="684" t="s">
        <v>790</v>
      </c>
    </row>
    <row r="19" spans="2:12" ht="24">
      <c r="B19" s="684" t="s">
        <v>797</v>
      </c>
    </row>
    <row r="20" spans="2:12" ht="24">
      <c r="B20" s="684" t="s">
        <v>790</v>
      </c>
      <c r="C20" s="684" t="s">
        <v>790</v>
      </c>
      <c r="D20" s="684" t="s">
        <v>790</v>
      </c>
      <c r="E20" s="684" t="s">
        <v>790</v>
      </c>
      <c r="F20" s="684" t="s">
        <v>790</v>
      </c>
      <c r="G20" s="684" t="s">
        <v>790</v>
      </c>
      <c r="H20" s="684" t="s">
        <v>790</v>
      </c>
      <c r="I20" s="684" t="s">
        <v>790</v>
      </c>
      <c r="J20" s="684" t="s">
        <v>790</v>
      </c>
      <c r="K20" s="684" t="s">
        <v>790</v>
      </c>
      <c r="L20" s="684" t="s">
        <v>790</v>
      </c>
    </row>
    <row r="21" spans="2:12" ht="24">
      <c r="B21" s="684" t="s">
        <v>790</v>
      </c>
      <c r="C21" s="684" t="s">
        <v>790</v>
      </c>
      <c r="D21" s="684" t="s">
        <v>790</v>
      </c>
      <c r="E21" s="684" t="s">
        <v>790</v>
      </c>
      <c r="F21" s="684" t="s">
        <v>790</v>
      </c>
      <c r="G21" s="684" t="s">
        <v>790</v>
      </c>
      <c r="H21" s="684" t="s">
        <v>790</v>
      </c>
      <c r="I21" s="684" t="s">
        <v>790</v>
      </c>
      <c r="J21" s="684" t="s">
        <v>790</v>
      </c>
      <c r="K21" s="684" t="s">
        <v>790</v>
      </c>
      <c r="L21" s="684" t="s">
        <v>790</v>
      </c>
    </row>
  </sheetData>
  <mergeCells count="25">
    <mergeCell ref="L11:L13"/>
    <mergeCell ref="G11:G13"/>
    <mergeCell ref="H11:H13"/>
    <mergeCell ref="I11:I13"/>
    <mergeCell ref="J11:J13"/>
    <mergeCell ref="K11:K13"/>
    <mergeCell ref="B11:B13"/>
    <mergeCell ref="C11:C13"/>
    <mergeCell ref="D11:D13"/>
    <mergeCell ref="E11:E13"/>
    <mergeCell ref="F11:F13"/>
    <mergeCell ref="B1:L1"/>
    <mergeCell ref="B2:L2"/>
    <mergeCell ref="B7:C8"/>
    <mergeCell ref="D7:D10"/>
    <mergeCell ref="E7:F8"/>
    <mergeCell ref="G7:L7"/>
    <mergeCell ref="G8:I8"/>
    <mergeCell ref="J8:L8"/>
    <mergeCell ref="B9:B10"/>
    <mergeCell ref="C9:C10"/>
    <mergeCell ref="E9:E10"/>
    <mergeCell ref="F9:F10"/>
    <mergeCell ref="G9:I9"/>
    <mergeCell ref="J9:L9"/>
  </mergeCells>
  <printOptions horizontalCentered="1"/>
  <pageMargins left="0.15748031496062992" right="0.15748031496062992" top="1.2204724409448819" bottom="0.62992125984251968" header="0.51181102362204722" footer="0.31496062992125984"/>
  <pageSetup paperSize="9" orientation="landscape" verticalDpi="300" r:id="rId1"/>
  <headerFooter alignWithMargins="0">
    <oddFooter>&amp;C&amp;"CordiaUPC,Regular"&amp;14 33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C00000"/>
    <pageSetUpPr fitToPage="1"/>
  </sheetPr>
  <dimension ref="B1:G39"/>
  <sheetViews>
    <sheetView showGridLines="0" view="pageBreakPreview" zoomScaleSheetLayoutView="100" workbookViewId="0">
      <selection activeCell="G6" sqref="G6:G12"/>
    </sheetView>
  </sheetViews>
  <sheetFormatPr defaultRowHeight="12.75"/>
  <cols>
    <col min="1" max="1" width="9.140625" style="662"/>
    <col min="2" max="2" width="7.85546875" style="662" customWidth="1"/>
    <col min="3" max="3" width="19" style="662" customWidth="1"/>
    <col min="4" max="4" width="5.28515625" style="662" customWidth="1"/>
    <col min="5" max="5" width="36.7109375" style="662" customWidth="1"/>
    <col min="6" max="6" width="12" style="662" customWidth="1"/>
    <col min="7" max="7" width="15" style="662" customWidth="1"/>
    <col min="8" max="16384" width="9.140625" style="662"/>
  </cols>
  <sheetData>
    <row r="1" spans="2:7" s="770" customFormat="1" ht="28.5" customHeight="1">
      <c r="B1" s="1119" t="s">
        <v>32</v>
      </c>
      <c r="C1" s="1119"/>
      <c r="D1" s="1119"/>
      <c r="E1" s="1119"/>
      <c r="F1" s="1119"/>
      <c r="G1" s="1119"/>
    </row>
    <row r="2" spans="2:7" ht="7.5" customHeight="1">
      <c r="B2" s="739"/>
    </row>
    <row r="3" spans="2:7" ht="24">
      <c r="B3" s="1159" t="s">
        <v>798</v>
      </c>
      <c r="C3" s="1159"/>
      <c r="D3" s="1159"/>
      <c r="E3" s="1159"/>
      <c r="F3" s="1159"/>
      <c r="G3" s="1159"/>
    </row>
    <row r="4" spans="2:7" ht="6" customHeight="1" thickBot="1">
      <c r="B4" s="741"/>
    </row>
    <row r="5" spans="2:7" ht="48.75" thickBot="1">
      <c r="B5" s="771" t="s">
        <v>206</v>
      </c>
      <c r="C5" s="772" t="s">
        <v>799</v>
      </c>
      <c r="D5" s="1158" t="s">
        <v>384</v>
      </c>
      <c r="E5" s="1158"/>
      <c r="F5" s="772" t="s">
        <v>397</v>
      </c>
      <c r="G5" s="773" t="s">
        <v>331</v>
      </c>
    </row>
    <row r="6" spans="2:7" s="770" customFormat="1" ht="21.75" customHeight="1">
      <c r="B6" s="1161"/>
      <c r="C6" s="1152"/>
      <c r="D6" s="774"/>
      <c r="E6" s="775" t="s">
        <v>800</v>
      </c>
      <c r="F6" s="1163"/>
      <c r="G6" s="1166"/>
    </row>
    <row r="7" spans="2:7" s="770" customFormat="1" ht="24.75" customHeight="1">
      <c r="B7" s="1162"/>
      <c r="C7" s="1152"/>
      <c r="D7" s="776"/>
      <c r="E7" s="777" t="s">
        <v>777</v>
      </c>
      <c r="F7" s="1164"/>
      <c r="G7" s="1167"/>
    </row>
    <row r="8" spans="2:7" s="770" customFormat="1" ht="21.75" hidden="1" customHeight="1">
      <c r="B8" s="1162"/>
      <c r="C8" s="1152"/>
      <c r="D8" s="778" t="s">
        <v>775</v>
      </c>
      <c r="E8" s="779" t="s">
        <v>775</v>
      </c>
      <c r="F8" s="1164"/>
      <c r="G8" s="1167"/>
    </row>
    <row r="9" spans="2:7" s="770" customFormat="1" ht="21.75" customHeight="1">
      <c r="B9" s="1162"/>
      <c r="C9" s="1152"/>
      <c r="D9" s="778" t="s">
        <v>775</v>
      </c>
      <c r="E9" s="779" t="s">
        <v>775</v>
      </c>
      <c r="F9" s="1164"/>
      <c r="G9" s="1167"/>
    </row>
    <row r="10" spans="2:7" s="770" customFormat="1" ht="24" customHeight="1">
      <c r="B10" s="1162"/>
      <c r="C10" s="1152"/>
      <c r="D10" s="776"/>
      <c r="E10" s="777" t="s">
        <v>776</v>
      </c>
      <c r="F10" s="1164"/>
      <c r="G10" s="1167"/>
    </row>
    <row r="11" spans="2:7" s="770" customFormat="1" ht="21.75" hidden="1" customHeight="1">
      <c r="B11" s="1162"/>
      <c r="C11" s="1152"/>
      <c r="D11" s="778" t="s">
        <v>775</v>
      </c>
      <c r="E11" s="779" t="s">
        <v>775</v>
      </c>
      <c r="F11" s="1164"/>
      <c r="G11" s="1167"/>
    </row>
    <row r="12" spans="2:7" s="770" customFormat="1" ht="21.75" customHeight="1">
      <c r="B12" s="1162"/>
      <c r="C12" s="1152"/>
      <c r="D12" s="780" t="s">
        <v>775</v>
      </c>
      <c r="E12" s="781" t="s">
        <v>775</v>
      </c>
      <c r="F12" s="1165"/>
      <c r="G12" s="1167"/>
    </row>
    <row r="13" spans="2:7" s="770" customFormat="1" ht="24" customHeight="1">
      <c r="B13" s="1150"/>
      <c r="C13" s="1152"/>
      <c r="D13" s="776"/>
      <c r="E13" s="777" t="s">
        <v>475</v>
      </c>
      <c r="F13" s="1154"/>
      <c r="G13" s="1156"/>
    </row>
    <row r="14" spans="2:7" s="770" customFormat="1" ht="24" customHeight="1">
      <c r="B14" s="1150"/>
      <c r="C14" s="1152"/>
      <c r="D14" s="776"/>
      <c r="E14" s="777" t="s">
        <v>777</v>
      </c>
      <c r="F14" s="1154"/>
      <c r="G14" s="1156"/>
    </row>
    <row r="15" spans="2:7" s="770" customFormat="1" ht="21.75" hidden="1">
      <c r="B15" s="1150"/>
      <c r="C15" s="1152"/>
      <c r="D15" s="778" t="s">
        <v>775</v>
      </c>
      <c r="E15" s="779" t="s">
        <v>775</v>
      </c>
      <c r="F15" s="1154"/>
      <c r="G15" s="1156"/>
    </row>
    <row r="16" spans="2:7" s="770" customFormat="1" ht="21.75">
      <c r="B16" s="1150"/>
      <c r="C16" s="1152"/>
      <c r="D16" s="778" t="s">
        <v>775</v>
      </c>
      <c r="E16" s="779" t="s">
        <v>775</v>
      </c>
      <c r="F16" s="1154"/>
      <c r="G16" s="1156"/>
    </row>
    <row r="17" spans="2:7" s="770" customFormat="1" ht="25.5" customHeight="1">
      <c r="B17" s="1150"/>
      <c r="C17" s="1152"/>
      <c r="D17" s="776"/>
      <c r="E17" s="777" t="s">
        <v>776</v>
      </c>
      <c r="F17" s="1154"/>
      <c r="G17" s="1156"/>
    </row>
    <row r="18" spans="2:7" s="770" customFormat="1" ht="21.75" hidden="1" customHeight="1">
      <c r="B18" s="1150"/>
      <c r="C18" s="1152"/>
      <c r="D18" s="778" t="s">
        <v>775</v>
      </c>
      <c r="E18" s="779" t="s">
        <v>775</v>
      </c>
      <c r="F18" s="1154"/>
      <c r="G18" s="1156"/>
    </row>
    <row r="19" spans="2:7" s="770" customFormat="1" ht="21.75" customHeight="1" thickBot="1">
      <c r="B19" s="1151"/>
      <c r="C19" s="1153"/>
      <c r="D19" s="782" t="s">
        <v>775</v>
      </c>
      <c r="E19" s="783" t="s">
        <v>775</v>
      </c>
      <c r="F19" s="1155"/>
      <c r="G19" s="1157"/>
    </row>
    <row r="20" spans="2:7" s="770" customFormat="1" ht="21.75" customHeight="1">
      <c r="B20" s="784" t="s">
        <v>801</v>
      </c>
      <c r="C20" s="785"/>
      <c r="D20" s="786"/>
      <c r="E20" s="786"/>
      <c r="F20" s="785"/>
      <c r="G20" s="785"/>
    </row>
    <row r="21" spans="2:7" s="770" customFormat="1" ht="21.75" customHeight="1">
      <c r="B21" s="787"/>
      <c r="C21" s="785"/>
      <c r="D21" s="786"/>
      <c r="E21" s="786"/>
      <c r="F21" s="785"/>
      <c r="G21" s="785"/>
    </row>
    <row r="22" spans="2:7" s="770" customFormat="1" ht="21.75" customHeight="1">
      <c r="B22" s="1159" t="s">
        <v>802</v>
      </c>
      <c r="C22" s="1159"/>
      <c r="D22" s="1159"/>
      <c r="E22" s="1159"/>
      <c r="F22" s="1159"/>
      <c r="G22" s="1159"/>
    </row>
    <row r="23" spans="2:7" s="770" customFormat="1" ht="6.75" customHeight="1" thickBot="1">
      <c r="B23" s="1160"/>
      <c r="C23" s="1160"/>
      <c r="D23" s="1160"/>
      <c r="E23" s="1160"/>
      <c r="F23" s="1160"/>
      <c r="G23" s="1160"/>
    </row>
    <row r="24" spans="2:7" ht="72.75" thickBot="1">
      <c r="B24" s="771" t="s">
        <v>206</v>
      </c>
      <c r="C24" s="772" t="s">
        <v>803</v>
      </c>
      <c r="D24" s="1158" t="s">
        <v>384</v>
      </c>
      <c r="E24" s="1158"/>
      <c r="F24" s="772" t="s">
        <v>749</v>
      </c>
      <c r="G24" s="773" t="s">
        <v>331</v>
      </c>
    </row>
    <row r="25" spans="2:7" s="770" customFormat="1" ht="21.75" customHeight="1">
      <c r="B25" s="1150"/>
      <c r="C25" s="1152"/>
      <c r="D25" s="776"/>
      <c r="E25" s="777" t="s">
        <v>475</v>
      </c>
      <c r="F25" s="1154"/>
      <c r="G25" s="1156"/>
    </row>
    <row r="26" spans="2:7" s="770" customFormat="1" ht="24" customHeight="1">
      <c r="B26" s="1150"/>
      <c r="C26" s="1152"/>
      <c r="D26" s="776"/>
      <c r="E26" s="777" t="s">
        <v>777</v>
      </c>
      <c r="F26" s="1154"/>
      <c r="G26" s="1156"/>
    </row>
    <row r="27" spans="2:7" s="770" customFormat="1" ht="21.75" hidden="1" customHeight="1">
      <c r="B27" s="1150"/>
      <c r="C27" s="1152"/>
      <c r="D27" s="778" t="s">
        <v>775</v>
      </c>
      <c r="E27" s="779" t="s">
        <v>775</v>
      </c>
      <c r="F27" s="1154"/>
      <c r="G27" s="1156"/>
    </row>
    <row r="28" spans="2:7" s="770" customFormat="1" ht="22.5" customHeight="1">
      <c r="B28" s="1150"/>
      <c r="C28" s="1152"/>
      <c r="D28" s="778" t="s">
        <v>775</v>
      </c>
      <c r="E28" s="779" t="s">
        <v>775</v>
      </c>
      <c r="F28" s="1154"/>
      <c r="G28" s="1156"/>
    </row>
    <row r="29" spans="2:7" s="770" customFormat="1" ht="24.75" customHeight="1">
      <c r="B29" s="1150"/>
      <c r="C29" s="1152"/>
      <c r="D29" s="776"/>
      <c r="E29" s="777" t="s">
        <v>776</v>
      </c>
      <c r="F29" s="1154"/>
      <c r="G29" s="1156"/>
    </row>
    <row r="30" spans="2:7" s="770" customFormat="1" ht="21.75" hidden="1" customHeight="1">
      <c r="B30" s="1150"/>
      <c r="C30" s="1152"/>
      <c r="D30" s="778" t="s">
        <v>775</v>
      </c>
      <c r="E30" s="779" t="s">
        <v>775</v>
      </c>
      <c r="F30" s="1154"/>
      <c r="G30" s="1156"/>
    </row>
    <row r="31" spans="2:7" s="770" customFormat="1" ht="21.75" customHeight="1">
      <c r="B31" s="1150"/>
      <c r="C31" s="1152"/>
      <c r="D31" s="780" t="s">
        <v>775</v>
      </c>
      <c r="E31" s="781" t="s">
        <v>775</v>
      </c>
      <c r="F31" s="1154"/>
      <c r="G31" s="1156"/>
    </row>
    <row r="32" spans="2:7" s="770" customFormat="1" ht="21.75" customHeight="1">
      <c r="B32" s="1150"/>
      <c r="C32" s="1152"/>
      <c r="D32" s="776"/>
      <c r="E32" s="777" t="s">
        <v>475</v>
      </c>
      <c r="F32" s="1154"/>
      <c r="G32" s="1156"/>
    </row>
    <row r="33" spans="2:7" s="770" customFormat="1" ht="24" customHeight="1">
      <c r="B33" s="1150"/>
      <c r="C33" s="1152"/>
      <c r="D33" s="776"/>
      <c r="E33" s="777" t="s">
        <v>777</v>
      </c>
      <c r="F33" s="1154"/>
      <c r="G33" s="1156"/>
    </row>
    <row r="34" spans="2:7" s="770" customFormat="1" ht="22.5" hidden="1" customHeight="1">
      <c r="B34" s="1150"/>
      <c r="C34" s="1152"/>
      <c r="D34" s="778" t="s">
        <v>775</v>
      </c>
      <c r="E34" s="779" t="s">
        <v>775</v>
      </c>
      <c r="F34" s="1154"/>
      <c r="G34" s="1156"/>
    </row>
    <row r="35" spans="2:7" s="770" customFormat="1" ht="21.75">
      <c r="B35" s="1150"/>
      <c r="C35" s="1152"/>
      <c r="D35" s="778" t="s">
        <v>775</v>
      </c>
      <c r="E35" s="779" t="s">
        <v>775</v>
      </c>
      <c r="F35" s="1154"/>
      <c r="G35" s="1156"/>
    </row>
    <row r="36" spans="2:7" s="770" customFormat="1" ht="25.5" customHeight="1">
      <c r="B36" s="1150"/>
      <c r="C36" s="1152"/>
      <c r="D36" s="776"/>
      <c r="E36" s="777" t="s">
        <v>776</v>
      </c>
      <c r="F36" s="1154"/>
      <c r="G36" s="1156"/>
    </row>
    <row r="37" spans="2:7" s="770" customFormat="1" ht="21.75" hidden="1">
      <c r="B37" s="1150"/>
      <c r="C37" s="1152"/>
      <c r="D37" s="778" t="s">
        <v>775</v>
      </c>
      <c r="E37" s="779" t="s">
        <v>775</v>
      </c>
      <c r="F37" s="1154"/>
      <c r="G37" s="1156"/>
    </row>
    <row r="38" spans="2:7" s="770" customFormat="1" ht="22.5" thickBot="1">
      <c r="B38" s="1151"/>
      <c r="C38" s="1153"/>
      <c r="D38" s="782" t="s">
        <v>775</v>
      </c>
      <c r="E38" s="783" t="s">
        <v>775</v>
      </c>
      <c r="F38" s="1155"/>
      <c r="G38" s="1157"/>
    </row>
    <row r="39" spans="2:7" ht="27" customHeight="1">
      <c r="B39" s="727" t="s">
        <v>804</v>
      </c>
    </row>
  </sheetData>
  <mergeCells count="22">
    <mergeCell ref="B1:G1"/>
    <mergeCell ref="B3:G3"/>
    <mergeCell ref="D5:E5"/>
    <mergeCell ref="B6:B12"/>
    <mergeCell ref="C6:C12"/>
    <mergeCell ref="F6:F12"/>
    <mergeCell ref="G6:G12"/>
    <mergeCell ref="B32:B38"/>
    <mergeCell ref="C32:C38"/>
    <mergeCell ref="F32:F38"/>
    <mergeCell ref="G32:G38"/>
    <mergeCell ref="B13:B19"/>
    <mergeCell ref="D24:E24"/>
    <mergeCell ref="B25:B31"/>
    <mergeCell ref="C25:C31"/>
    <mergeCell ref="B22:G22"/>
    <mergeCell ref="B23:G23"/>
    <mergeCell ref="F25:F31"/>
    <mergeCell ref="G25:G31"/>
    <mergeCell ref="C13:C19"/>
    <mergeCell ref="F13:F19"/>
    <mergeCell ref="G13:G19"/>
  </mergeCells>
  <printOptions horizontalCentered="1"/>
  <pageMargins left="0.62992125984251968" right="0.19685039370078741" top="0.47244094488188981" bottom="0.39370078740157483" header="0.35433070866141736" footer="0.15748031496062992"/>
  <pageSetup paperSize="9" orientation="portrait" verticalDpi="300" r:id="rId1"/>
  <headerFooter alignWithMargins="0">
    <oddFooter>&amp;C&amp;"CordiaUPC,Regular"&amp;14 34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25281" r:id="rId4" name="Check Box 1">
              <controlPr defaultSize="0" autoFill="0" autoLine="0" autoPict="0">
                <anchor moveWithCells="1">
                  <from>
                    <xdr:col>3</xdr:col>
                    <xdr:colOff>57150</xdr:colOff>
                    <xdr:row>5</xdr:row>
                    <xdr:rowOff>38100</xdr:rowOff>
                  </from>
                  <to>
                    <xdr:col>4</xdr:col>
                    <xdr:colOff>219075</xdr:colOff>
                    <xdr:row>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282" r:id="rId5" name="Check Box 2">
              <controlPr defaultSize="0" autoFill="0" autoLine="0" autoPict="0">
                <anchor moveWithCells="1">
                  <from>
                    <xdr:col>3</xdr:col>
                    <xdr:colOff>57150</xdr:colOff>
                    <xdr:row>6</xdr:row>
                    <xdr:rowOff>9525</xdr:rowOff>
                  </from>
                  <to>
                    <xdr:col>4</xdr:col>
                    <xdr:colOff>219075</xdr:colOff>
                    <xdr:row>6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283" r:id="rId6" name="Check Box 3">
              <controlPr defaultSize="0" autoFill="0" autoLine="0" autoPict="0">
                <anchor moveWithCells="1">
                  <from>
                    <xdr:col>3</xdr:col>
                    <xdr:colOff>57150</xdr:colOff>
                    <xdr:row>8</xdr:row>
                    <xdr:rowOff>247650</xdr:rowOff>
                  </from>
                  <to>
                    <xdr:col>4</xdr:col>
                    <xdr:colOff>219075</xdr:colOff>
                    <xdr:row>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284" r:id="rId7" name="Check Box 4">
              <controlPr defaultSize="0" autoFill="0" autoLine="0" autoPict="0">
                <anchor moveWithCells="1">
                  <from>
                    <xdr:col>3</xdr:col>
                    <xdr:colOff>57150</xdr:colOff>
                    <xdr:row>12</xdr:row>
                    <xdr:rowOff>38100</xdr:rowOff>
                  </from>
                  <to>
                    <xdr:col>4</xdr:col>
                    <xdr:colOff>219075</xdr:colOff>
                    <xdr:row>12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285" r:id="rId8" name="Check Box 5">
              <controlPr defaultSize="0" autoFill="0" autoLine="0" autoPict="0">
                <anchor moveWithCells="1">
                  <from>
                    <xdr:col>3</xdr:col>
                    <xdr:colOff>57150</xdr:colOff>
                    <xdr:row>13</xdr:row>
                    <xdr:rowOff>9525</xdr:rowOff>
                  </from>
                  <to>
                    <xdr:col>4</xdr:col>
                    <xdr:colOff>219075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286" r:id="rId9" name="Check Box 6">
              <controlPr defaultSize="0" autoFill="0" autoLine="0" autoPict="0">
                <anchor moveWithCells="1">
                  <from>
                    <xdr:col>3</xdr:col>
                    <xdr:colOff>57150</xdr:colOff>
                    <xdr:row>15</xdr:row>
                    <xdr:rowOff>257175</xdr:rowOff>
                  </from>
                  <to>
                    <xdr:col>4</xdr:col>
                    <xdr:colOff>219075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287" r:id="rId10" name="Check Box 7">
              <controlPr defaultSize="0" autoFill="0" autoLine="0" autoPict="0">
                <anchor moveWithCells="1">
                  <from>
                    <xdr:col>3</xdr:col>
                    <xdr:colOff>57150</xdr:colOff>
                    <xdr:row>24</xdr:row>
                    <xdr:rowOff>38100</xdr:rowOff>
                  </from>
                  <to>
                    <xdr:col>4</xdr:col>
                    <xdr:colOff>219075</xdr:colOff>
                    <xdr:row>24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288" r:id="rId11" name="Check Box 8">
              <controlPr defaultSize="0" autoFill="0" autoLine="0" autoPict="0">
                <anchor moveWithCells="1">
                  <from>
                    <xdr:col>3</xdr:col>
                    <xdr:colOff>57150</xdr:colOff>
                    <xdr:row>25</xdr:row>
                    <xdr:rowOff>9525</xdr:rowOff>
                  </from>
                  <to>
                    <xdr:col>4</xdr:col>
                    <xdr:colOff>219075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289" r:id="rId12" name="Check Box 9">
              <controlPr defaultSize="0" autoFill="0" autoLine="0" autoPict="0">
                <anchor moveWithCells="1">
                  <from>
                    <xdr:col>3</xdr:col>
                    <xdr:colOff>57150</xdr:colOff>
                    <xdr:row>27</xdr:row>
                    <xdr:rowOff>257175</xdr:rowOff>
                  </from>
                  <to>
                    <xdr:col>4</xdr:col>
                    <xdr:colOff>219075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290" r:id="rId13" name="Check Box 10">
              <controlPr defaultSize="0" autoFill="0" autoLine="0" autoPict="0">
                <anchor moveWithCells="1">
                  <from>
                    <xdr:col>3</xdr:col>
                    <xdr:colOff>57150</xdr:colOff>
                    <xdr:row>31</xdr:row>
                    <xdr:rowOff>38100</xdr:rowOff>
                  </from>
                  <to>
                    <xdr:col>4</xdr:col>
                    <xdr:colOff>219075</xdr:colOff>
                    <xdr:row>31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291" r:id="rId14" name="Check Box 11">
              <controlPr defaultSize="0" autoFill="0" autoLine="0" autoPict="0">
                <anchor moveWithCells="1">
                  <from>
                    <xdr:col>3</xdr:col>
                    <xdr:colOff>57150</xdr:colOff>
                    <xdr:row>31</xdr:row>
                    <xdr:rowOff>266700</xdr:rowOff>
                  </from>
                  <to>
                    <xdr:col>4</xdr:col>
                    <xdr:colOff>219075</xdr:colOff>
                    <xdr:row>32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292" r:id="rId15" name="Check Box 12">
              <controlPr defaultSize="0" autoFill="0" autoLine="0" autoPict="0">
                <anchor moveWithCells="1">
                  <from>
                    <xdr:col>3</xdr:col>
                    <xdr:colOff>57150</xdr:colOff>
                    <xdr:row>34</xdr:row>
                    <xdr:rowOff>247650</xdr:rowOff>
                  </from>
                  <to>
                    <xdr:col>4</xdr:col>
                    <xdr:colOff>219075</xdr:colOff>
                    <xdr:row>36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  <pageSetUpPr fitToPage="1"/>
  </sheetPr>
  <dimension ref="B1:N17"/>
  <sheetViews>
    <sheetView showGridLines="0" view="pageBreakPreview" topLeftCell="A13" zoomScaleSheetLayoutView="100" workbookViewId="0">
      <selection activeCell="R14" sqref="R14"/>
    </sheetView>
  </sheetViews>
  <sheetFormatPr defaultRowHeight="12.75"/>
  <cols>
    <col min="1" max="1" width="3.140625" style="662" customWidth="1"/>
    <col min="2" max="13" width="7.28515625" style="662" customWidth="1"/>
    <col min="14" max="16384" width="9.140625" style="662"/>
  </cols>
  <sheetData>
    <row r="1" spans="2:14" ht="29.25">
      <c r="B1" s="1168" t="s">
        <v>398</v>
      </c>
      <c r="C1" s="1168"/>
      <c r="D1" s="1168"/>
      <c r="E1" s="1168"/>
      <c r="F1" s="1168"/>
      <c r="G1" s="1168"/>
      <c r="H1" s="1168"/>
      <c r="I1" s="1168"/>
      <c r="J1" s="1168"/>
      <c r="K1" s="1168"/>
      <c r="L1" s="1168"/>
      <c r="M1" s="1168"/>
    </row>
    <row r="2" spans="2:14" ht="16.5" customHeight="1">
      <c r="B2" s="739"/>
    </row>
    <row r="3" spans="2:14" ht="29.25" customHeight="1">
      <c r="B3" s="1169" t="s">
        <v>399</v>
      </c>
      <c r="C3" s="1169"/>
      <c r="D3" s="1169"/>
      <c r="E3" s="1169"/>
      <c r="F3" s="1169"/>
      <c r="G3" s="1169"/>
      <c r="H3" s="1169"/>
      <c r="I3" s="1169"/>
      <c r="J3" s="1169"/>
      <c r="K3" s="1169"/>
      <c r="L3" s="1169"/>
      <c r="M3" s="1169"/>
    </row>
    <row r="4" spans="2:14" ht="24" thickBot="1">
      <c r="B4" s="739"/>
      <c r="C4" s="1170" t="s">
        <v>48</v>
      </c>
      <c r="D4" s="1170"/>
      <c r="E4" s="1170"/>
      <c r="F4" s="1170"/>
      <c r="G4" s="1170"/>
      <c r="H4" s="1170"/>
      <c r="I4" s="1170"/>
      <c r="J4" s="1170"/>
      <c r="K4" s="1170"/>
      <c r="L4" s="1170"/>
      <c r="M4" s="1170"/>
      <c r="N4" s="788"/>
    </row>
    <row r="5" spans="2:14" ht="39" customHeight="1">
      <c r="B5" s="789"/>
      <c r="C5" s="790"/>
      <c r="D5" s="790"/>
      <c r="E5" s="790"/>
      <c r="F5" s="790"/>
      <c r="G5" s="790"/>
      <c r="H5" s="790"/>
      <c r="I5" s="790"/>
      <c r="J5" s="790"/>
      <c r="K5" s="790"/>
      <c r="L5" s="790"/>
      <c r="M5" s="791"/>
    </row>
    <row r="6" spans="2:14" ht="39" customHeight="1">
      <c r="B6" s="792"/>
      <c r="C6" s="793"/>
      <c r="D6" s="793"/>
      <c r="E6" s="793"/>
      <c r="F6" s="793"/>
      <c r="G6" s="793"/>
      <c r="H6" s="793"/>
      <c r="I6" s="793"/>
      <c r="J6" s="793"/>
      <c r="K6" s="793"/>
      <c r="L6" s="793"/>
      <c r="M6" s="794"/>
    </row>
    <row r="7" spans="2:14" ht="39" customHeight="1">
      <c r="B7" s="792"/>
      <c r="C7" s="793"/>
      <c r="D7" s="793"/>
      <c r="E7" s="793"/>
      <c r="F7" s="793"/>
      <c r="G7" s="793"/>
      <c r="H7" s="793"/>
      <c r="I7" s="793"/>
      <c r="J7" s="793"/>
      <c r="K7" s="793"/>
      <c r="L7" s="793"/>
      <c r="M7" s="794"/>
    </row>
    <row r="8" spans="2:14" ht="39" customHeight="1">
      <c r="B8" s="792"/>
      <c r="C8" s="793"/>
      <c r="D8" s="793"/>
      <c r="E8" s="793"/>
      <c r="F8" s="793"/>
      <c r="G8" s="793"/>
      <c r="H8" s="793"/>
      <c r="I8" s="793"/>
      <c r="J8" s="793"/>
      <c r="K8" s="793"/>
      <c r="L8" s="793"/>
      <c r="M8" s="794"/>
    </row>
    <row r="9" spans="2:14" ht="39" customHeight="1">
      <c r="B9" s="1171" t="s">
        <v>400</v>
      </c>
      <c r="C9" s="1172"/>
      <c r="D9" s="1172"/>
      <c r="E9" s="1172"/>
      <c r="F9" s="1172"/>
      <c r="G9" s="1172"/>
      <c r="H9" s="1172"/>
      <c r="I9" s="1172"/>
      <c r="J9" s="1172"/>
      <c r="K9" s="1172"/>
      <c r="L9" s="1172"/>
      <c r="M9" s="1173"/>
    </row>
    <row r="10" spans="2:14" ht="39" customHeight="1">
      <c r="B10" s="792"/>
      <c r="C10" s="793"/>
      <c r="D10" s="793"/>
      <c r="E10" s="793"/>
      <c r="F10" s="793"/>
      <c r="G10" s="793"/>
      <c r="H10" s="793"/>
      <c r="I10" s="793"/>
      <c r="J10" s="793"/>
      <c r="K10" s="793"/>
      <c r="L10" s="793"/>
      <c r="M10" s="794"/>
    </row>
    <row r="11" spans="2:14" ht="39" customHeight="1">
      <c r="B11" s="792"/>
      <c r="C11" s="793"/>
      <c r="D11" s="793"/>
      <c r="E11" s="793"/>
      <c r="F11" s="793"/>
      <c r="G11" s="793"/>
      <c r="H11" s="793"/>
      <c r="I11" s="793"/>
      <c r="J11" s="793"/>
      <c r="K11" s="793"/>
      <c r="L11" s="793"/>
      <c r="M11" s="794"/>
    </row>
    <row r="12" spans="2:14" ht="39" customHeight="1">
      <c r="B12" s="792"/>
      <c r="C12" s="793"/>
      <c r="D12" s="793"/>
      <c r="E12" s="793"/>
      <c r="F12" s="793"/>
      <c r="G12" s="793"/>
      <c r="H12" s="793"/>
      <c r="I12" s="793"/>
      <c r="J12" s="793"/>
      <c r="K12" s="793"/>
      <c r="L12" s="793"/>
      <c r="M12" s="794"/>
    </row>
    <row r="13" spans="2:14" ht="39" customHeight="1" thickBot="1">
      <c r="B13" s="795"/>
      <c r="C13" s="796"/>
      <c r="D13" s="796"/>
      <c r="E13" s="796"/>
      <c r="F13" s="796"/>
      <c r="G13" s="796"/>
      <c r="H13" s="796"/>
      <c r="I13" s="796"/>
      <c r="J13" s="796"/>
      <c r="K13" s="796"/>
      <c r="L13" s="796"/>
      <c r="M13" s="797"/>
    </row>
    <row r="14" spans="2:14" ht="17.25" customHeight="1">
      <c r="B14" s="739"/>
    </row>
    <row r="15" spans="2:14" ht="24">
      <c r="B15" s="1101" t="s">
        <v>593</v>
      </c>
      <c r="C15" s="1101"/>
      <c r="D15" s="1101"/>
      <c r="E15" s="1101"/>
      <c r="F15" s="1101"/>
      <c r="G15" s="1101"/>
      <c r="H15" s="1101"/>
      <c r="I15" s="1101"/>
      <c r="J15" s="1101"/>
      <c r="K15" s="1101"/>
      <c r="L15" s="1101"/>
      <c r="M15" s="1101"/>
    </row>
    <row r="16" spans="2:14" ht="24">
      <c r="B16" s="798" t="s">
        <v>331</v>
      </c>
      <c r="C16" s="719"/>
      <c r="D16" s="719"/>
      <c r="E16" s="719"/>
      <c r="F16" s="719"/>
      <c r="G16" s="719"/>
      <c r="H16" s="688"/>
      <c r="I16" s="688"/>
      <c r="J16" s="688"/>
      <c r="K16" s="688"/>
      <c r="L16" s="688"/>
      <c r="M16" s="688"/>
    </row>
    <row r="17" spans="2:13" ht="24">
      <c r="B17" s="719"/>
      <c r="C17" s="799" t="s">
        <v>41</v>
      </c>
      <c r="D17" s="719"/>
      <c r="E17" s="719"/>
      <c r="F17" s="719"/>
      <c r="G17" s="719"/>
      <c r="H17" s="688"/>
      <c r="I17" s="688"/>
      <c r="J17" s="688"/>
      <c r="K17" s="688"/>
      <c r="L17" s="688"/>
      <c r="M17" s="688"/>
    </row>
  </sheetData>
  <mergeCells count="5">
    <mergeCell ref="B1:M1"/>
    <mergeCell ref="B3:M3"/>
    <mergeCell ref="C4:M4"/>
    <mergeCell ref="B9:M9"/>
    <mergeCell ref="B15:M15"/>
  </mergeCells>
  <printOptions horizontalCentered="1"/>
  <pageMargins left="0.86614173228346458" right="0.23622047244094491" top="0.98425196850393704" bottom="0.98425196850393704" header="0.51181102362204722" footer="0.51181102362204722"/>
  <pageSetup paperSize="9" orientation="portrait" verticalDpi="300" r:id="rId1"/>
  <headerFooter alignWithMargins="0">
    <oddFooter>&amp;C&amp;"CordiaUPC,Regular"&amp;14 35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 tint="-0.249977111117893"/>
  </sheetPr>
  <dimension ref="A1:P42"/>
  <sheetViews>
    <sheetView showGridLines="0" view="pageBreakPreview" topLeftCell="A34" zoomScaleNormal="100" zoomScaleSheetLayoutView="100" workbookViewId="0">
      <selection activeCell="R33" sqref="R33"/>
    </sheetView>
  </sheetViews>
  <sheetFormatPr defaultRowHeight="15"/>
  <cols>
    <col min="1" max="1" width="1.5703125" style="51" customWidth="1"/>
    <col min="2" max="2" width="9.140625" style="51"/>
    <col min="3" max="3" width="9.140625" style="51" customWidth="1"/>
    <col min="4" max="4" width="8.5703125" style="51" customWidth="1"/>
    <col min="5" max="5" width="6.85546875" style="51" customWidth="1"/>
    <col min="6" max="6" width="5.42578125" style="51" customWidth="1"/>
    <col min="7" max="7" width="5.7109375" style="51" customWidth="1"/>
    <col min="8" max="8" width="5.42578125" style="51" customWidth="1"/>
    <col min="9" max="9" width="9.140625" style="51"/>
    <col min="10" max="10" width="8.5703125" style="51" customWidth="1"/>
    <col min="11" max="11" width="6.85546875" style="51" customWidth="1"/>
    <col min="12" max="12" width="6.140625" style="51" customWidth="1"/>
    <col min="13" max="13" width="6.7109375" style="51" customWidth="1"/>
    <col min="14" max="14" width="5.85546875" style="51" customWidth="1"/>
    <col min="15" max="15" width="2.42578125" style="51" customWidth="1"/>
    <col min="16" max="16384" width="9.140625" style="51"/>
  </cols>
  <sheetData>
    <row r="1" spans="2:16" ht="23.25">
      <c r="B1" s="1004" t="s">
        <v>49</v>
      </c>
      <c r="C1" s="1004"/>
      <c r="D1" s="1004"/>
      <c r="E1" s="1004"/>
      <c r="F1" s="1004"/>
      <c r="G1" s="1004"/>
      <c r="H1" s="1004"/>
      <c r="I1" s="1004"/>
      <c r="J1" s="1004"/>
      <c r="K1" s="376"/>
      <c r="L1" s="376"/>
      <c r="M1" s="376"/>
      <c r="N1" s="376"/>
    </row>
    <row r="2" spans="2:16" ht="6" customHeight="1">
      <c r="B2" s="376"/>
      <c r="C2" s="376"/>
      <c r="D2" s="376"/>
      <c r="E2" s="376"/>
      <c r="F2" s="376"/>
      <c r="G2" s="376"/>
      <c r="H2" s="376"/>
      <c r="I2" s="376"/>
      <c r="J2" s="376"/>
      <c r="K2" s="376"/>
      <c r="L2" s="376"/>
      <c r="M2" s="376"/>
      <c r="N2" s="376"/>
    </row>
    <row r="3" spans="2:16" ht="24" customHeight="1">
      <c r="B3" s="994" t="s">
        <v>546</v>
      </c>
      <c r="C3" s="994"/>
      <c r="D3" s="994"/>
      <c r="E3" s="994"/>
      <c r="F3" s="994"/>
      <c r="G3" s="994"/>
      <c r="H3" s="994"/>
      <c r="I3" s="994"/>
      <c r="J3" s="994"/>
      <c r="K3" s="994"/>
      <c r="L3" s="994"/>
      <c r="M3" s="994"/>
      <c r="N3" s="994"/>
    </row>
    <row r="4" spans="2:16" ht="23.25" customHeight="1">
      <c r="B4" s="994"/>
      <c r="C4" s="994"/>
      <c r="D4" s="994"/>
      <c r="E4" s="994"/>
      <c r="F4" s="994"/>
      <c r="G4" s="994"/>
      <c r="H4" s="994"/>
      <c r="I4" s="994"/>
      <c r="J4" s="994"/>
      <c r="K4" s="994"/>
      <c r="L4" s="994"/>
      <c r="M4" s="994"/>
      <c r="N4" s="994"/>
    </row>
    <row r="5" spans="2:16" ht="3" customHeight="1">
      <c r="B5" s="43"/>
      <c r="C5" s="43"/>
      <c r="D5" s="43"/>
      <c r="E5" s="43"/>
      <c r="F5" s="43"/>
      <c r="G5" s="43"/>
      <c r="H5" s="43"/>
      <c r="I5" s="43"/>
      <c r="J5" s="43"/>
      <c r="K5" s="4"/>
      <c r="L5" s="4"/>
      <c r="M5" s="4"/>
      <c r="N5" s="4"/>
    </row>
    <row r="6" spans="2:16" s="405" customFormat="1" ht="24">
      <c r="B6" s="1005" t="s">
        <v>547</v>
      </c>
      <c r="C6" s="1005"/>
      <c r="D6" s="1005"/>
      <c r="E6" s="1005"/>
      <c r="F6" s="1005"/>
      <c r="G6" s="1005"/>
      <c r="H6" s="1005"/>
      <c r="I6" s="1005"/>
      <c r="J6" s="1005"/>
      <c r="K6" s="406"/>
      <c r="L6" s="406"/>
      <c r="M6" s="406"/>
      <c r="N6" s="406"/>
    </row>
    <row r="7" spans="2:16" ht="6" customHeight="1">
      <c r="B7" s="9"/>
      <c r="C7" s="9"/>
      <c r="D7" s="9"/>
      <c r="E7" s="9"/>
      <c r="F7" s="9"/>
      <c r="G7" s="9"/>
      <c r="H7" s="9"/>
      <c r="I7" s="9"/>
      <c r="J7" s="9"/>
      <c r="K7" s="6"/>
      <c r="L7" s="6"/>
      <c r="M7" s="6"/>
      <c r="N7" s="6"/>
    </row>
    <row r="8" spans="2:16" ht="21.75">
      <c r="B8" s="8" t="s">
        <v>195</v>
      </c>
      <c r="C8" s="20"/>
      <c r="D8" s="9" t="s">
        <v>256</v>
      </c>
      <c r="E8" s="9"/>
      <c r="F8" s="9"/>
      <c r="G8" s="9"/>
      <c r="H8" s="9"/>
      <c r="I8" s="251"/>
      <c r="J8" s="251" t="s">
        <v>257</v>
      </c>
      <c r="K8" s="251"/>
      <c r="L8" s="251"/>
      <c r="M8" s="251"/>
      <c r="N8" s="56"/>
    </row>
    <row r="9" spans="2:16" s="20" customFormat="1" ht="21.75">
      <c r="B9" s="8"/>
      <c r="D9" s="9" t="s">
        <v>664</v>
      </c>
      <c r="E9" s="9"/>
      <c r="F9" s="393"/>
      <c r="G9" s="9" t="s">
        <v>663</v>
      </c>
      <c r="H9" s="9"/>
      <c r="I9" s="251"/>
      <c r="J9" s="9" t="s">
        <v>664</v>
      </c>
      <c r="K9" s="251"/>
      <c r="L9" s="393"/>
      <c r="M9" s="9" t="s">
        <v>663</v>
      </c>
      <c r="N9" s="251"/>
    </row>
    <row r="10" spans="2:16" ht="21.75">
      <c r="B10" s="20"/>
      <c r="C10" s="20"/>
      <c r="D10" s="9" t="s">
        <v>259</v>
      </c>
      <c r="E10" s="9"/>
      <c r="F10" s="9"/>
      <c r="G10" s="9"/>
      <c r="H10" s="9"/>
      <c r="I10" s="251"/>
      <c r="J10" s="251" t="s">
        <v>441</v>
      </c>
      <c r="K10" s="251"/>
      <c r="L10" s="251"/>
      <c r="M10" s="251"/>
      <c r="N10" s="56"/>
      <c r="P10" s="10"/>
    </row>
    <row r="11" spans="2:16" ht="21.75">
      <c r="B11" s="20"/>
      <c r="C11" s="20"/>
      <c r="D11" s="9" t="s">
        <v>666</v>
      </c>
      <c r="E11" s="9"/>
      <c r="F11" s="393"/>
      <c r="G11" s="9" t="s">
        <v>665</v>
      </c>
      <c r="H11" s="9"/>
      <c r="I11" s="251"/>
      <c r="J11" s="9" t="s">
        <v>667</v>
      </c>
      <c r="K11" s="402"/>
      <c r="L11" s="251" t="s">
        <v>668</v>
      </c>
      <c r="M11" s="251"/>
      <c r="N11" s="403"/>
      <c r="P11" s="10"/>
    </row>
    <row r="12" spans="2:16" ht="21.75">
      <c r="B12" s="8" t="s">
        <v>258</v>
      </c>
      <c r="C12" s="20"/>
      <c r="D12" s="251" t="s">
        <v>63</v>
      </c>
      <c r="E12" s="251"/>
      <c r="F12" s="251"/>
      <c r="G12" s="251"/>
      <c r="H12" s="251"/>
      <c r="I12" s="251"/>
      <c r="J12" s="251" t="s">
        <v>569</v>
      </c>
      <c r="K12" s="251"/>
      <c r="L12" s="251"/>
      <c r="M12" s="251"/>
      <c r="N12" s="56"/>
      <c r="P12" s="10"/>
    </row>
    <row r="13" spans="2:16" ht="21.75">
      <c r="B13" s="8"/>
      <c r="C13" s="20"/>
      <c r="D13" s="9" t="s">
        <v>669</v>
      </c>
      <c r="E13" s="9"/>
      <c r="F13" s="393"/>
      <c r="G13" s="9" t="s">
        <v>662</v>
      </c>
      <c r="H13" s="251"/>
      <c r="I13" s="251"/>
      <c r="J13" s="9" t="s">
        <v>667</v>
      </c>
      <c r="K13" s="393"/>
      <c r="L13" s="9" t="s">
        <v>670</v>
      </c>
      <c r="M13" s="251"/>
      <c r="N13" s="56"/>
      <c r="P13" s="10"/>
    </row>
    <row r="14" spans="2:16" ht="21.75">
      <c r="B14" s="8"/>
      <c r="C14" s="20"/>
      <c r="D14" s="9" t="s">
        <v>671</v>
      </c>
      <c r="E14" s="9"/>
      <c r="F14" s="402"/>
      <c r="G14" s="402"/>
      <c r="H14" s="402"/>
      <c r="I14" s="251"/>
      <c r="J14" s="9"/>
      <c r="K14" s="251"/>
      <c r="L14" s="251"/>
      <c r="M14" s="251"/>
      <c r="N14" s="56"/>
      <c r="P14" s="10"/>
    </row>
    <row r="15" spans="2:16" ht="21.75">
      <c r="B15" s="8" t="s">
        <v>258</v>
      </c>
      <c r="C15" s="20"/>
      <c r="D15" s="251" t="s">
        <v>661</v>
      </c>
      <c r="E15" s="251"/>
      <c r="F15" s="404"/>
      <c r="G15" s="404"/>
      <c r="H15" s="404"/>
      <c r="I15" s="251"/>
      <c r="J15" s="251"/>
      <c r="K15" s="251"/>
      <c r="L15" s="251"/>
      <c r="M15" s="251"/>
      <c r="N15" s="56"/>
      <c r="P15" s="10"/>
    </row>
    <row r="16" spans="2:16" ht="12.75" customHeight="1">
      <c r="C16" s="544"/>
      <c r="D16" s="544"/>
      <c r="E16" s="544"/>
      <c r="F16" s="544"/>
      <c r="G16" s="544"/>
      <c r="H16" s="544"/>
      <c r="I16" s="544"/>
      <c r="J16" s="544"/>
      <c r="K16" s="6"/>
      <c r="L16" s="6"/>
      <c r="M16" s="6"/>
      <c r="N16" s="6"/>
    </row>
    <row r="17" spans="2:14" s="545" customFormat="1" ht="0.75" customHeight="1">
      <c r="C17" s="546"/>
      <c r="D17" s="546"/>
      <c r="E17" s="546"/>
      <c r="F17" s="546"/>
      <c r="G17" s="546"/>
      <c r="H17" s="546"/>
      <c r="I17" s="546"/>
      <c r="J17" s="546"/>
      <c r="K17" s="547"/>
      <c r="L17" s="547"/>
      <c r="M17" s="547"/>
      <c r="N17" s="547"/>
    </row>
    <row r="18" spans="2:14" s="405" customFormat="1" ht="24" customHeight="1">
      <c r="B18" s="1174" t="s">
        <v>548</v>
      </c>
      <c r="C18" s="1174"/>
      <c r="D18" s="1174"/>
      <c r="E18" s="1174"/>
      <c r="F18" s="1174"/>
      <c r="G18" s="1174"/>
      <c r="H18" s="1174"/>
      <c r="I18" s="1174"/>
      <c r="J18" s="1174"/>
      <c r="K18" s="1174"/>
      <c r="L18" s="1174"/>
      <c r="M18" s="1174"/>
      <c r="N18" s="1174"/>
    </row>
    <row r="19" spans="2:14" s="405" customFormat="1" ht="24" customHeight="1">
      <c r="B19" s="1174"/>
      <c r="C19" s="1174"/>
      <c r="D19" s="1174"/>
      <c r="E19" s="1174"/>
      <c r="F19" s="1174"/>
      <c r="G19" s="1174"/>
      <c r="H19" s="1174"/>
      <c r="I19" s="1174"/>
      <c r="J19" s="1174"/>
      <c r="K19" s="1174"/>
      <c r="L19" s="1174"/>
      <c r="M19" s="1174"/>
      <c r="N19" s="1174"/>
    </row>
    <row r="20" spans="2:14" ht="5.25" customHeight="1" thickBot="1">
      <c r="C20" s="8"/>
      <c r="D20" s="20"/>
      <c r="E20" s="20"/>
      <c r="F20" s="20"/>
      <c r="G20" s="20"/>
      <c r="H20" s="20"/>
      <c r="I20" s="20"/>
      <c r="J20" s="20"/>
    </row>
    <row r="21" spans="2:14" s="54" customFormat="1" ht="24">
      <c r="B21" s="1175" t="s">
        <v>551</v>
      </c>
      <c r="C21" s="1176"/>
      <c r="D21" s="1176"/>
      <c r="E21" s="1176"/>
      <c r="F21" s="1176"/>
      <c r="G21" s="1176"/>
      <c r="H21" s="1176"/>
      <c r="I21" s="1176"/>
      <c r="J21" s="1176"/>
      <c r="K21" s="1176"/>
      <c r="L21" s="1176"/>
      <c r="M21" s="1176"/>
      <c r="N21" s="1177"/>
    </row>
    <row r="22" spans="2:14" s="54" customFormat="1" ht="24">
      <c r="B22" s="1178"/>
      <c r="C22" s="1179"/>
      <c r="D22" s="1179"/>
      <c r="E22" s="1179"/>
      <c r="F22" s="1179"/>
      <c r="G22" s="1179"/>
      <c r="H22" s="1179"/>
      <c r="I22" s="1179"/>
      <c r="J22" s="1179"/>
      <c r="K22" s="1179"/>
      <c r="L22" s="1179"/>
      <c r="M22" s="1179"/>
      <c r="N22" s="1180"/>
    </row>
    <row r="23" spans="2:14" s="54" customFormat="1" ht="24">
      <c r="B23" s="1178"/>
      <c r="C23" s="1179"/>
      <c r="D23" s="1179"/>
      <c r="E23" s="1179"/>
      <c r="F23" s="1179"/>
      <c r="G23" s="1179"/>
      <c r="H23" s="1179"/>
      <c r="I23" s="1179"/>
      <c r="J23" s="1179"/>
      <c r="K23" s="1179"/>
      <c r="L23" s="1179"/>
      <c r="M23" s="1179"/>
      <c r="N23" s="1180"/>
    </row>
    <row r="24" spans="2:14" s="54" customFormat="1" ht="24">
      <c r="B24" s="1178"/>
      <c r="C24" s="1179"/>
      <c r="D24" s="1179"/>
      <c r="E24" s="1179"/>
      <c r="F24" s="1179"/>
      <c r="G24" s="1179"/>
      <c r="H24" s="1179"/>
      <c r="I24" s="1179"/>
      <c r="J24" s="1179"/>
      <c r="K24" s="1179"/>
      <c r="L24" s="1179"/>
      <c r="M24" s="1179"/>
      <c r="N24" s="1180"/>
    </row>
    <row r="25" spans="2:14" s="54" customFormat="1" ht="24">
      <c r="B25" s="1178"/>
      <c r="C25" s="1179"/>
      <c r="D25" s="1179"/>
      <c r="E25" s="1179"/>
      <c r="F25" s="1179"/>
      <c r="G25" s="1179"/>
      <c r="H25" s="1179"/>
      <c r="I25" s="1179"/>
      <c r="J25" s="1179"/>
      <c r="K25" s="1179"/>
      <c r="L25" s="1179"/>
      <c r="M25" s="1179"/>
      <c r="N25" s="1180"/>
    </row>
    <row r="26" spans="2:14" s="54" customFormat="1" ht="24">
      <c r="B26" s="1178"/>
      <c r="C26" s="1179"/>
      <c r="D26" s="1179"/>
      <c r="E26" s="1179"/>
      <c r="F26" s="1179"/>
      <c r="G26" s="1179"/>
      <c r="H26" s="1179"/>
      <c r="I26" s="1179"/>
      <c r="J26" s="1179"/>
      <c r="K26" s="1179"/>
      <c r="L26" s="1179"/>
      <c r="M26" s="1179"/>
      <c r="N26" s="1180"/>
    </row>
    <row r="27" spans="2:14" s="54" customFormat="1" ht="24.75" thickBot="1">
      <c r="B27" s="1181"/>
      <c r="C27" s="1182"/>
      <c r="D27" s="1182"/>
      <c r="E27" s="1182"/>
      <c r="F27" s="1182"/>
      <c r="G27" s="1182"/>
      <c r="H27" s="1182"/>
      <c r="I27" s="1182"/>
      <c r="J27" s="1182"/>
      <c r="K27" s="1182"/>
      <c r="L27" s="1182"/>
      <c r="M27" s="1182"/>
      <c r="N27" s="1183"/>
    </row>
    <row r="28" spans="2:14" ht="24">
      <c r="B28" s="1016" t="s">
        <v>805</v>
      </c>
      <c r="C28" s="1016"/>
      <c r="D28" s="1016"/>
      <c r="E28" s="1016"/>
      <c r="F28" s="1016"/>
      <c r="G28" s="1016"/>
      <c r="H28" s="1016"/>
      <c r="I28" s="1016"/>
      <c r="J28" s="1016"/>
      <c r="K28" s="1016"/>
      <c r="L28" s="1016"/>
      <c r="M28" s="1016"/>
      <c r="N28" s="1016"/>
    </row>
    <row r="29" spans="2:14" ht="3.75" customHeight="1">
      <c r="B29" s="4"/>
      <c r="C29" s="4"/>
      <c r="D29" s="4"/>
      <c r="E29" s="4"/>
      <c r="F29" s="4"/>
      <c r="G29" s="4"/>
      <c r="H29" s="4"/>
      <c r="I29" s="4"/>
      <c r="J29" s="4"/>
      <c r="K29" s="5"/>
      <c r="L29" s="5"/>
    </row>
    <row r="30" spans="2:14" ht="5.25" customHeight="1" thickBot="1">
      <c r="C30" s="8"/>
      <c r="D30" s="20"/>
      <c r="E30" s="20"/>
      <c r="F30" s="20"/>
      <c r="G30" s="20"/>
      <c r="H30" s="20"/>
      <c r="I30" s="20"/>
      <c r="J30" s="20"/>
    </row>
    <row r="31" spans="2:14" s="54" customFormat="1" ht="24">
      <c r="B31" s="1175" t="s">
        <v>552</v>
      </c>
      <c r="C31" s="1176"/>
      <c r="D31" s="1176"/>
      <c r="E31" s="1176"/>
      <c r="F31" s="1176"/>
      <c r="G31" s="1176"/>
      <c r="H31" s="1176"/>
      <c r="I31" s="1176"/>
      <c r="J31" s="1176"/>
      <c r="K31" s="1176"/>
      <c r="L31" s="1176"/>
      <c r="M31" s="1176"/>
      <c r="N31" s="1177"/>
    </row>
    <row r="32" spans="2:14" s="54" customFormat="1" ht="24">
      <c r="B32" s="1178"/>
      <c r="C32" s="1179"/>
      <c r="D32" s="1179"/>
      <c r="E32" s="1179"/>
      <c r="F32" s="1179"/>
      <c r="G32" s="1179"/>
      <c r="H32" s="1179"/>
      <c r="I32" s="1179"/>
      <c r="J32" s="1179"/>
      <c r="K32" s="1179"/>
      <c r="L32" s="1179"/>
      <c r="M32" s="1179"/>
      <c r="N32" s="1180"/>
    </row>
    <row r="33" spans="1:14" s="54" customFormat="1" ht="24">
      <c r="B33" s="1178"/>
      <c r="C33" s="1179"/>
      <c r="D33" s="1179"/>
      <c r="E33" s="1179"/>
      <c r="F33" s="1179"/>
      <c r="G33" s="1179"/>
      <c r="H33" s="1179"/>
      <c r="I33" s="1179"/>
      <c r="J33" s="1179"/>
      <c r="K33" s="1179"/>
      <c r="L33" s="1179"/>
      <c r="M33" s="1179"/>
      <c r="N33" s="1180"/>
    </row>
    <row r="34" spans="1:14" s="54" customFormat="1" ht="24">
      <c r="B34" s="1178"/>
      <c r="C34" s="1179"/>
      <c r="D34" s="1179"/>
      <c r="E34" s="1179"/>
      <c r="F34" s="1179"/>
      <c r="G34" s="1179"/>
      <c r="H34" s="1179"/>
      <c r="I34" s="1179"/>
      <c r="J34" s="1179"/>
      <c r="K34" s="1179"/>
      <c r="L34" s="1179"/>
      <c r="M34" s="1179"/>
      <c r="N34" s="1180"/>
    </row>
    <row r="35" spans="1:14" s="54" customFormat="1" ht="24">
      <c r="B35" s="1178"/>
      <c r="C35" s="1179"/>
      <c r="D35" s="1179"/>
      <c r="E35" s="1179"/>
      <c r="F35" s="1179"/>
      <c r="G35" s="1179"/>
      <c r="H35" s="1179"/>
      <c r="I35" s="1179"/>
      <c r="J35" s="1179"/>
      <c r="K35" s="1179"/>
      <c r="L35" s="1179"/>
      <c r="M35" s="1179"/>
      <c r="N35" s="1180"/>
    </row>
    <row r="36" spans="1:14" s="54" customFormat="1" ht="24">
      <c r="B36" s="1178"/>
      <c r="C36" s="1179"/>
      <c r="D36" s="1179"/>
      <c r="E36" s="1179"/>
      <c r="F36" s="1179"/>
      <c r="G36" s="1179"/>
      <c r="H36" s="1179"/>
      <c r="I36" s="1179"/>
      <c r="J36" s="1179"/>
      <c r="K36" s="1179"/>
      <c r="L36" s="1179"/>
      <c r="M36" s="1179"/>
      <c r="N36" s="1180"/>
    </row>
    <row r="37" spans="1:14" s="54" customFormat="1" ht="24">
      <c r="B37" s="1178"/>
      <c r="C37" s="1179"/>
      <c r="D37" s="1179"/>
      <c r="E37" s="1179"/>
      <c r="F37" s="1179"/>
      <c r="G37" s="1179"/>
      <c r="H37" s="1179"/>
      <c r="I37" s="1179"/>
      <c r="J37" s="1179"/>
      <c r="K37" s="1179"/>
      <c r="L37" s="1179"/>
      <c r="M37" s="1179"/>
      <c r="N37" s="1180"/>
    </row>
    <row r="38" spans="1:14" s="54" customFormat="1" ht="24.75" thickBot="1">
      <c r="B38" s="1181"/>
      <c r="C38" s="1182"/>
      <c r="D38" s="1182"/>
      <c r="E38" s="1182"/>
      <c r="F38" s="1182"/>
      <c r="G38" s="1182"/>
      <c r="H38" s="1182"/>
      <c r="I38" s="1182"/>
      <c r="J38" s="1182"/>
      <c r="K38" s="1182"/>
      <c r="L38" s="1182"/>
      <c r="M38" s="1182"/>
      <c r="N38" s="1183"/>
    </row>
    <row r="39" spans="1:14" ht="24">
      <c r="B39" s="1016" t="s">
        <v>806</v>
      </c>
      <c r="C39" s="1016"/>
      <c r="D39" s="1016"/>
      <c r="E39" s="1016"/>
      <c r="F39" s="1016"/>
      <c r="G39" s="1016"/>
      <c r="H39" s="1016"/>
      <c r="I39" s="1016"/>
      <c r="J39" s="1016"/>
      <c r="K39" s="1016"/>
      <c r="L39" s="1016"/>
      <c r="M39" s="1016"/>
      <c r="N39" s="1016"/>
    </row>
    <row r="40" spans="1:14" ht="6.75" customHeight="1">
      <c r="B40" s="4"/>
      <c r="C40" s="4"/>
      <c r="D40" s="4"/>
      <c r="E40" s="4"/>
      <c r="F40" s="4"/>
      <c r="G40" s="4"/>
      <c r="H40" s="4"/>
      <c r="I40" s="4"/>
      <c r="J40" s="4"/>
      <c r="K40" s="5"/>
    </row>
    <row r="41" spans="1:14" s="405" customFormat="1" ht="24">
      <c r="B41" s="950" t="s">
        <v>698</v>
      </c>
      <c r="C41" s="950"/>
      <c r="D41" s="950"/>
      <c r="E41" s="950"/>
      <c r="F41" s="950"/>
      <c r="G41" s="950"/>
      <c r="H41" s="950"/>
      <c r="I41" s="950"/>
      <c r="J41" s="950"/>
      <c r="K41" s="950"/>
      <c r="L41" s="950"/>
      <c r="M41" s="950"/>
      <c r="N41" s="950"/>
    </row>
    <row r="42" spans="1:14" ht="21.75">
      <c r="A42" s="20"/>
      <c r="B42" s="1006" t="s">
        <v>66</v>
      </c>
      <c r="C42" s="1006"/>
      <c r="D42" s="1006"/>
      <c r="E42" s="1006"/>
      <c r="F42" s="1006"/>
      <c r="G42" s="1006"/>
      <c r="H42" s="1006"/>
      <c r="I42" s="1006"/>
      <c r="J42" s="1006"/>
      <c r="K42" s="1006"/>
    </row>
  </sheetData>
  <mergeCells count="10">
    <mergeCell ref="B39:N39"/>
    <mergeCell ref="B41:N41"/>
    <mergeCell ref="B42:K42"/>
    <mergeCell ref="B18:N19"/>
    <mergeCell ref="B1:J1"/>
    <mergeCell ref="B3:N4"/>
    <mergeCell ref="B6:J6"/>
    <mergeCell ref="B21:N27"/>
    <mergeCell ref="B28:N28"/>
    <mergeCell ref="B31:N38"/>
  </mergeCells>
  <pageMargins left="0.94488188976377963" right="0.39370078740157483" top="0.74803149606299213" bottom="0.55118110236220474" header="0.51181102362204722" footer="0.27559055118110237"/>
  <pageSetup paperSize="9" scale="91" orientation="portrait" r:id="rId1"/>
  <headerFooter alignWithMargins="0">
    <oddFooter>&amp;C&amp;"CordiaUPC,ธรรมดา"&amp;14 36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15041" r:id="rId4" name="Check Box 1">
              <controlPr defaultSize="0" autoFill="0" autoLine="0" autoPict="0">
                <anchor moveWithCells="1">
                  <from>
                    <xdr:col>2</xdr:col>
                    <xdr:colOff>314325</xdr:colOff>
                    <xdr:row>7</xdr:row>
                    <xdr:rowOff>38100</xdr:rowOff>
                  </from>
                  <to>
                    <xdr:col>3</xdr:col>
                    <xdr:colOff>419100</xdr:colOff>
                    <xdr:row>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042" r:id="rId5" name="Check Box 2">
              <controlPr defaultSize="0" autoFill="0" autoLine="0" autoPict="0">
                <anchor moveWithCells="1">
                  <from>
                    <xdr:col>2</xdr:col>
                    <xdr:colOff>314325</xdr:colOff>
                    <xdr:row>9</xdr:row>
                    <xdr:rowOff>38100</xdr:rowOff>
                  </from>
                  <to>
                    <xdr:col>3</xdr:col>
                    <xdr:colOff>419100</xdr:colOff>
                    <xdr:row>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043" r:id="rId6" name="Check Box 3">
              <controlPr defaultSize="0" autoFill="0" autoLine="0" autoPict="0">
                <anchor moveWithCells="1">
                  <from>
                    <xdr:col>2</xdr:col>
                    <xdr:colOff>314325</xdr:colOff>
                    <xdr:row>11</xdr:row>
                    <xdr:rowOff>38100</xdr:rowOff>
                  </from>
                  <to>
                    <xdr:col>3</xdr:col>
                    <xdr:colOff>419100</xdr:colOff>
                    <xdr:row>11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044" r:id="rId7" name="Check Box 4">
              <controlPr defaultSize="0" autoFill="0" autoLine="0" autoPict="0">
                <anchor moveWithCells="1">
                  <from>
                    <xdr:col>8</xdr:col>
                    <xdr:colOff>314325</xdr:colOff>
                    <xdr:row>7</xdr:row>
                    <xdr:rowOff>38100</xdr:rowOff>
                  </from>
                  <to>
                    <xdr:col>9</xdr:col>
                    <xdr:colOff>419100</xdr:colOff>
                    <xdr:row>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045" r:id="rId8" name="Check Box 5">
              <controlPr defaultSize="0" autoFill="0" autoLine="0" autoPict="0">
                <anchor moveWithCells="1">
                  <from>
                    <xdr:col>8</xdr:col>
                    <xdr:colOff>314325</xdr:colOff>
                    <xdr:row>9</xdr:row>
                    <xdr:rowOff>38100</xdr:rowOff>
                  </from>
                  <to>
                    <xdr:col>9</xdr:col>
                    <xdr:colOff>419100</xdr:colOff>
                    <xdr:row>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046" r:id="rId9" name="Check Box 6">
              <controlPr defaultSize="0" autoFill="0" autoLine="0" autoPict="0">
                <anchor moveWithCells="1">
                  <from>
                    <xdr:col>8</xdr:col>
                    <xdr:colOff>314325</xdr:colOff>
                    <xdr:row>11</xdr:row>
                    <xdr:rowOff>38100</xdr:rowOff>
                  </from>
                  <to>
                    <xdr:col>9</xdr:col>
                    <xdr:colOff>419100</xdr:colOff>
                    <xdr:row>11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047" r:id="rId10" name="Check Box 7">
              <controlPr defaultSize="0" autoFill="0" autoLine="0" autoPict="0">
                <anchor moveWithCells="1">
                  <from>
                    <xdr:col>2</xdr:col>
                    <xdr:colOff>314325</xdr:colOff>
                    <xdr:row>14</xdr:row>
                    <xdr:rowOff>38100</xdr:rowOff>
                  </from>
                  <to>
                    <xdr:col>3</xdr:col>
                    <xdr:colOff>419100</xdr:colOff>
                    <xdr:row>14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048" r:id="rId11" name="Check Box 8">
              <controlPr defaultSize="0" autoFill="0" autoLine="0" autoPict="0">
                <anchor moveWithCells="1">
                  <from>
                    <xdr:col>2</xdr:col>
                    <xdr:colOff>314325</xdr:colOff>
                    <xdr:row>14</xdr:row>
                    <xdr:rowOff>38100</xdr:rowOff>
                  </from>
                  <to>
                    <xdr:col>3</xdr:col>
                    <xdr:colOff>419100</xdr:colOff>
                    <xdr:row>14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049" r:id="rId12" name="Check Box 9">
              <controlPr defaultSize="0" autoFill="0" autoLine="0" autoPict="0">
                <anchor moveWithCells="1">
                  <from>
                    <xdr:col>2</xdr:col>
                    <xdr:colOff>314325</xdr:colOff>
                    <xdr:row>11</xdr:row>
                    <xdr:rowOff>38100</xdr:rowOff>
                  </from>
                  <to>
                    <xdr:col>3</xdr:col>
                    <xdr:colOff>419100</xdr:colOff>
                    <xdr:row>11</xdr:row>
                    <xdr:rowOff>266700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 tint="-0.249977111117893"/>
  </sheetPr>
  <dimension ref="A1:Y27"/>
  <sheetViews>
    <sheetView showGridLines="0" topLeftCell="A22" zoomScaleNormal="100" zoomScaleSheetLayoutView="90" zoomScalePageLayoutView="50" workbookViewId="0">
      <selection activeCell="L6" sqref="L6"/>
    </sheetView>
  </sheetViews>
  <sheetFormatPr defaultRowHeight="12.75"/>
  <cols>
    <col min="1" max="1" width="2.7109375" customWidth="1"/>
    <col min="2" max="2" width="5.28515625" style="60" customWidth="1"/>
    <col min="3" max="3" width="4" customWidth="1"/>
    <col min="4" max="4" width="5.85546875" customWidth="1"/>
    <col min="5" max="5" width="6.42578125" customWidth="1"/>
    <col min="6" max="6" width="7.28515625" customWidth="1"/>
    <col min="7" max="7" width="5.28515625" customWidth="1"/>
    <col min="8" max="8" width="13" customWidth="1"/>
    <col min="9" max="9" width="6.42578125" customWidth="1"/>
    <col min="10" max="10" width="7.140625" customWidth="1"/>
    <col min="11" max="11" width="7.7109375" customWidth="1"/>
    <col min="12" max="12" width="3.85546875" customWidth="1"/>
    <col min="13" max="13" width="4.28515625" customWidth="1"/>
    <col min="14" max="15" width="4.5703125" customWidth="1"/>
    <col min="16" max="16" width="12.140625" customWidth="1"/>
    <col min="19" max="19" width="1.85546875" customWidth="1"/>
  </cols>
  <sheetData>
    <row r="1" spans="1:16" ht="27" thickBot="1">
      <c r="A1" s="914"/>
      <c r="B1" s="914"/>
      <c r="C1" s="914"/>
      <c r="D1" s="914"/>
      <c r="E1" s="914"/>
      <c r="F1" s="914"/>
      <c r="G1" s="914"/>
      <c r="H1" s="914"/>
      <c r="I1" s="914"/>
      <c r="J1" s="914"/>
      <c r="K1" s="914"/>
      <c r="L1" s="914"/>
      <c r="M1" s="914"/>
      <c r="N1" s="914"/>
      <c r="O1" s="914"/>
      <c r="P1" s="914"/>
    </row>
    <row r="2" spans="1:16" ht="30.75" thickTop="1" thickBot="1">
      <c r="A2" s="915" t="s">
        <v>174</v>
      </c>
      <c r="B2" s="916"/>
      <c r="C2" s="916"/>
      <c r="D2" s="916"/>
      <c r="E2" s="916"/>
      <c r="F2" s="916"/>
      <c r="G2" s="916"/>
      <c r="H2" s="916"/>
      <c r="I2" s="916"/>
      <c r="J2" s="916"/>
      <c r="K2" s="916"/>
      <c r="L2" s="916"/>
      <c r="M2" s="916"/>
      <c r="N2" s="916"/>
      <c r="O2" s="916"/>
      <c r="P2" s="917"/>
    </row>
    <row r="3" spans="1:16" ht="12.75" customHeight="1" thickTop="1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188"/>
      <c r="P3" s="59"/>
    </row>
    <row r="5" spans="1:16" ht="31.5" customHeight="1">
      <c r="A5" s="1"/>
      <c r="B5" s="187" t="s">
        <v>560</v>
      </c>
    </row>
    <row r="6" spans="1:16" ht="24">
      <c r="A6" s="54"/>
      <c r="B6" s="61" t="s">
        <v>561</v>
      </c>
      <c r="C6" s="6" t="s">
        <v>525</v>
      </c>
      <c r="D6" s="6"/>
      <c r="E6" s="6"/>
      <c r="F6" s="373" t="s">
        <v>543</v>
      </c>
      <c r="G6" s="372"/>
      <c r="H6" s="372"/>
      <c r="I6" s="372"/>
      <c r="J6" s="372"/>
      <c r="K6" s="372"/>
      <c r="L6" s="372"/>
      <c r="M6" s="372"/>
      <c r="N6" s="372"/>
      <c r="O6" s="372"/>
      <c r="P6" s="6"/>
    </row>
    <row r="7" spans="1:16" ht="24">
      <c r="A7" s="27" t="s">
        <v>191</v>
      </c>
      <c r="B7" s="61"/>
      <c r="C7" s="6" t="s">
        <v>526</v>
      </c>
      <c r="D7" s="6"/>
      <c r="E7" s="6"/>
      <c r="F7" s="374" t="s">
        <v>608</v>
      </c>
      <c r="G7" s="375"/>
      <c r="H7" s="375"/>
      <c r="I7" s="375"/>
      <c r="J7" s="375"/>
      <c r="K7" s="375"/>
      <c r="L7" s="375"/>
      <c r="M7" s="375"/>
      <c r="N7" s="375"/>
      <c r="O7" s="375"/>
      <c r="P7" s="6"/>
    </row>
    <row r="8" spans="1:16" ht="24">
      <c r="A8" s="54"/>
      <c r="B8" s="62"/>
      <c r="C8" s="6" t="s">
        <v>527</v>
      </c>
      <c r="D8" s="6"/>
      <c r="E8" s="222"/>
      <c r="F8" s="372"/>
      <c r="G8" s="372"/>
      <c r="H8" s="372"/>
      <c r="I8" s="6"/>
      <c r="J8" s="6"/>
      <c r="K8" s="6"/>
      <c r="L8" s="6"/>
      <c r="M8" s="6"/>
      <c r="N8" s="6"/>
      <c r="O8" s="6"/>
      <c r="P8" s="6"/>
    </row>
    <row r="9" spans="1:16" ht="18.75" customHeight="1">
      <c r="A9" s="54"/>
      <c r="B9" s="62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</row>
    <row r="10" spans="1:16" ht="24">
      <c r="A10" s="27" t="s">
        <v>192</v>
      </c>
      <c r="B10" s="61" t="s">
        <v>562</v>
      </c>
      <c r="C10" s="6" t="s">
        <v>193</v>
      </c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</row>
    <row r="11" spans="1:16" ht="8.25" customHeight="1">
      <c r="A11" s="27"/>
      <c r="B11" s="61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</row>
    <row r="12" spans="1:16" ht="69" customHeight="1">
      <c r="A12" s="54"/>
      <c r="B12" s="61"/>
      <c r="C12" s="54"/>
      <c r="D12" s="912" t="s">
        <v>638</v>
      </c>
      <c r="E12" s="913"/>
      <c r="F12" s="913"/>
      <c r="G12" s="913"/>
      <c r="H12" s="913"/>
      <c r="I12" s="913"/>
      <c r="J12" s="913"/>
      <c r="K12" s="913"/>
      <c r="L12" s="913"/>
      <c r="M12" s="913"/>
      <c r="N12" s="913"/>
      <c r="O12" s="913"/>
      <c r="P12" s="913"/>
    </row>
    <row r="13" spans="1:16" ht="8.25" customHeight="1">
      <c r="A13" s="27"/>
      <c r="B13" s="61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</row>
    <row r="14" spans="1:16" ht="67.5" customHeight="1">
      <c r="A14" s="54"/>
      <c r="B14" s="61"/>
      <c r="C14" s="54"/>
      <c r="D14" s="912" t="s">
        <v>639</v>
      </c>
      <c r="E14" s="913"/>
      <c r="F14" s="913"/>
      <c r="G14" s="913"/>
      <c r="H14" s="913"/>
      <c r="I14" s="913"/>
      <c r="J14" s="913"/>
      <c r="K14" s="913"/>
      <c r="L14" s="913"/>
      <c r="M14" s="913"/>
      <c r="N14" s="913"/>
      <c r="O14" s="913"/>
      <c r="P14" s="913"/>
    </row>
    <row r="15" spans="1:16" ht="11.25" customHeight="1">
      <c r="A15" s="54"/>
      <c r="B15" s="61"/>
      <c r="C15" s="54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</row>
    <row r="16" spans="1:16" ht="24">
      <c r="A16" s="54"/>
      <c r="B16" s="61" t="s">
        <v>563</v>
      </c>
      <c r="C16" s="6" t="s">
        <v>194</v>
      </c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</row>
    <row r="17" spans="1:25" s="633" customFormat="1" ht="24">
      <c r="D17" s="53" t="s">
        <v>725</v>
      </c>
      <c r="E17" s="634"/>
      <c r="G17" s="635"/>
      <c r="H17" s="635"/>
      <c r="I17" s="635"/>
      <c r="J17" s="635"/>
      <c r="K17" s="635"/>
      <c r="L17" s="637" t="s">
        <v>729</v>
      </c>
      <c r="O17" s="918"/>
      <c r="P17" s="918"/>
      <c r="S17" s="637"/>
    </row>
    <row r="18" spans="1:25" s="636" customFormat="1" ht="24">
      <c r="D18" s="638" t="s">
        <v>726</v>
      </c>
      <c r="E18" s="638"/>
      <c r="F18" s="639"/>
      <c r="G18" s="640"/>
      <c r="H18" s="640"/>
      <c r="I18" s="636" t="s">
        <v>727</v>
      </c>
      <c r="J18" s="639"/>
      <c r="K18" s="634"/>
      <c r="L18" s="637" t="s">
        <v>730</v>
      </c>
      <c r="M18" s="637"/>
      <c r="O18" s="910"/>
      <c r="P18" s="910"/>
      <c r="Q18" s="633"/>
      <c r="R18" s="633"/>
      <c r="S18" s="637"/>
      <c r="T18" s="633"/>
    </row>
    <row r="19" spans="1:25" s="636" customFormat="1" ht="24">
      <c r="D19" s="638" t="s">
        <v>728</v>
      </c>
      <c r="E19" s="638"/>
      <c r="F19" s="642"/>
      <c r="G19" s="643"/>
      <c r="H19" s="643"/>
      <c r="I19" s="644"/>
      <c r="J19" s="635"/>
      <c r="K19" s="637" t="s">
        <v>731</v>
      </c>
      <c r="L19" s="911"/>
      <c r="M19" s="911"/>
      <c r="N19" s="911"/>
      <c r="O19" s="911"/>
      <c r="P19" s="911"/>
      <c r="Q19" s="633"/>
      <c r="R19" s="633"/>
      <c r="S19" s="637"/>
      <c r="T19" s="633"/>
    </row>
    <row r="20" spans="1:25" s="636" customFormat="1" ht="24">
      <c r="D20" s="637" t="s">
        <v>733</v>
      </c>
      <c r="F20" s="645"/>
      <c r="G20" s="645"/>
      <c r="H20" s="645"/>
      <c r="I20" s="645"/>
      <c r="J20" s="645"/>
      <c r="K20" s="647"/>
      <c r="L20" s="647"/>
      <c r="M20" s="647"/>
      <c r="N20" s="641"/>
      <c r="O20" s="646"/>
      <c r="P20" s="646"/>
      <c r="Q20" s="633"/>
      <c r="R20" s="633"/>
      <c r="S20" s="637"/>
      <c r="T20" s="633"/>
    </row>
    <row r="21" spans="1:25" ht="24">
      <c r="A21" s="54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</row>
    <row r="22" spans="1:25" ht="24">
      <c r="A22" s="27" t="s">
        <v>196</v>
      </c>
      <c r="B22" s="61" t="s">
        <v>564</v>
      </c>
      <c r="C22" s="661" t="s">
        <v>732</v>
      </c>
      <c r="D22" s="6"/>
      <c r="E22" s="54"/>
      <c r="F22" s="54"/>
      <c r="G22" s="54"/>
      <c r="H22" s="54"/>
      <c r="I22" s="54"/>
      <c r="J22" s="54"/>
      <c r="K22" s="54"/>
      <c r="L22" s="54"/>
      <c r="M22" s="54"/>
      <c r="N22" s="6"/>
      <c r="O22" s="6"/>
      <c r="P22" s="6"/>
      <c r="R22" s="9"/>
      <c r="S22" s="9"/>
      <c r="T22" s="9"/>
      <c r="U22" s="9"/>
      <c r="V22" s="9"/>
      <c r="W22" s="9"/>
      <c r="X22" s="9"/>
      <c r="Y22" s="9"/>
    </row>
    <row r="23" spans="1:25" s="633" customFormat="1" ht="24">
      <c r="D23" s="53" t="s">
        <v>725</v>
      </c>
      <c r="E23" s="634"/>
      <c r="G23" s="635"/>
      <c r="H23" s="635"/>
      <c r="I23" s="635"/>
      <c r="J23" s="635"/>
      <c r="K23" s="635"/>
      <c r="L23" s="637" t="s">
        <v>729</v>
      </c>
      <c r="O23" s="918"/>
      <c r="P23" s="918"/>
      <c r="S23" s="637"/>
    </row>
    <row r="24" spans="1:25" s="636" customFormat="1" ht="24">
      <c r="D24" s="638" t="s">
        <v>726</v>
      </c>
      <c r="E24" s="638"/>
      <c r="F24" s="639"/>
      <c r="G24" s="640"/>
      <c r="H24" s="640"/>
      <c r="I24" s="636" t="s">
        <v>727</v>
      </c>
      <c r="J24" s="639"/>
      <c r="K24" s="634"/>
      <c r="L24" s="637" t="s">
        <v>730</v>
      </c>
      <c r="M24" s="637"/>
      <c r="O24" s="910"/>
      <c r="P24" s="910"/>
      <c r="Q24" s="633"/>
      <c r="R24" s="633"/>
      <c r="S24" s="637"/>
      <c r="T24" s="633"/>
    </row>
    <row r="25" spans="1:25" s="636" customFormat="1" ht="24">
      <c r="D25" s="638" t="s">
        <v>728</v>
      </c>
      <c r="E25" s="638"/>
      <c r="F25" s="642"/>
      <c r="G25" s="643"/>
      <c r="H25" s="643"/>
      <c r="I25" s="644"/>
      <c r="J25" s="635"/>
      <c r="K25" s="637" t="s">
        <v>731</v>
      </c>
      <c r="L25" s="911"/>
      <c r="M25" s="911"/>
      <c r="N25" s="911"/>
      <c r="O25" s="911"/>
      <c r="P25" s="911"/>
      <c r="Q25" s="633"/>
      <c r="R25" s="633"/>
      <c r="S25" s="637"/>
      <c r="T25" s="633"/>
    </row>
    <row r="26" spans="1:25" s="636" customFormat="1" ht="24">
      <c r="D26" s="637" t="s">
        <v>733</v>
      </c>
      <c r="F26" s="645"/>
      <c r="G26" s="645"/>
      <c r="H26" s="645"/>
      <c r="I26" s="645"/>
      <c r="J26" s="645"/>
      <c r="K26" s="647"/>
      <c r="L26" s="647"/>
      <c r="M26" s="647"/>
      <c r="N26" s="641"/>
      <c r="O26" s="646"/>
      <c r="P26" s="646"/>
      <c r="Q26" s="633"/>
      <c r="R26" s="633"/>
      <c r="S26" s="637"/>
      <c r="T26" s="633"/>
    </row>
    <row r="27" spans="1:25" ht="9" customHeight="1">
      <c r="A27" s="54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</row>
  </sheetData>
  <mergeCells count="10">
    <mergeCell ref="O24:P24"/>
    <mergeCell ref="L25:P25"/>
    <mergeCell ref="D14:P14"/>
    <mergeCell ref="D12:P12"/>
    <mergeCell ref="A1:P1"/>
    <mergeCell ref="A2:P2"/>
    <mergeCell ref="O18:P18"/>
    <mergeCell ref="O17:P17"/>
    <mergeCell ref="L19:P19"/>
    <mergeCell ref="O23:P23"/>
  </mergeCells>
  <phoneticPr fontId="15" type="noConversion"/>
  <pageMargins left="0.59055118110236227" right="0.39370078740157483" top="0.78740157480314965" bottom="0.59055118110236227" header="0.43307086614173229" footer="0.51181102362204722"/>
  <pageSetup paperSize="9" scale="92" orientation="portrait" verticalDpi="300" r:id="rId1"/>
  <headerFooter alignWithMargins="0">
    <oddFooter>&amp;C&amp;"CordiaUPC,Regular"&amp;14 1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86" r:id="rId4" name="Check Box 14">
              <controlPr defaultSize="0" autoFill="0" autoLine="0" autoPict="0">
                <anchor moveWithCells="1">
                  <from>
                    <xdr:col>2</xdr:col>
                    <xdr:colOff>28575</xdr:colOff>
                    <xdr:row>10</xdr:row>
                    <xdr:rowOff>104775</xdr:rowOff>
                  </from>
                  <to>
                    <xdr:col>4</xdr:col>
                    <xdr:colOff>114300</xdr:colOff>
                    <xdr:row>11</xdr:row>
                    <xdr:rowOff>447675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8" r:id="rId5" name="Check Box 16">
              <controlPr defaultSize="0" autoFill="0" autoLine="0" autoPict="0">
                <anchor moveWithCells="1">
                  <from>
                    <xdr:col>2</xdr:col>
                    <xdr:colOff>19050</xdr:colOff>
                    <xdr:row>12</xdr:row>
                    <xdr:rowOff>57150</xdr:rowOff>
                  </from>
                  <to>
                    <xdr:col>4</xdr:col>
                    <xdr:colOff>104775</xdr:colOff>
                    <xdr:row>13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4" r:id="rId6" name="Check Box 32">
              <controlPr defaultSize="0" autoFill="0" autoLine="0" autoPict="0">
                <anchor moveWithCells="1">
                  <from>
                    <xdr:col>2</xdr:col>
                    <xdr:colOff>28575</xdr:colOff>
                    <xdr:row>10</xdr:row>
                    <xdr:rowOff>104775</xdr:rowOff>
                  </from>
                  <to>
                    <xdr:col>4</xdr:col>
                    <xdr:colOff>114300</xdr:colOff>
                    <xdr:row>11</xdr:row>
                    <xdr:rowOff>447675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B1:AC50"/>
  <sheetViews>
    <sheetView showGridLines="0" view="pageBreakPreview" topLeftCell="A37" zoomScale="70" zoomScaleNormal="100" zoomScaleSheetLayoutView="70" workbookViewId="0">
      <selection activeCell="O38" sqref="O38"/>
    </sheetView>
  </sheetViews>
  <sheetFormatPr defaultRowHeight="15"/>
  <cols>
    <col min="1" max="1" width="2.85546875" style="78" customWidth="1"/>
    <col min="2" max="2" width="2.5703125" style="78" customWidth="1"/>
    <col min="3" max="3" width="20.28515625" style="78" customWidth="1"/>
    <col min="4" max="4" width="3.28515625" style="78" customWidth="1"/>
    <col min="5" max="5" width="51.140625" style="78" customWidth="1"/>
    <col min="6" max="7" width="6.28515625" style="78" customWidth="1"/>
    <col min="8" max="9" width="9.140625" style="78"/>
    <col min="10" max="10" width="37.85546875" style="78" customWidth="1"/>
    <col min="11" max="11" width="3" style="78" customWidth="1"/>
    <col min="12" max="16384" width="9.140625" style="78"/>
  </cols>
  <sheetData>
    <row r="1" spans="2:10" ht="30" customHeight="1">
      <c r="B1" s="1194" t="s">
        <v>50</v>
      </c>
      <c r="C1" s="1194"/>
      <c r="D1" s="1194"/>
      <c r="E1" s="1194"/>
      <c r="F1" s="1194"/>
      <c r="G1" s="1194"/>
      <c r="H1" s="1194"/>
      <c r="I1" s="1194"/>
      <c r="J1" s="1194"/>
    </row>
    <row r="2" spans="2:10" ht="12.75" customHeight="1">
      <c r="B2" s="385"/>
      <c r="C2" s="385"/>
      <c r="D2" s="385"/>
      <c r="E2" s="385"/>
      <c r="F2" s="385"/>
      <c r="G2" s="385"/>
      <c r="H2" s="385"/>
      <c r="I2" s="385"/>
      <c r="J2" s="385"/>
    </row>
    <row r="3" spans="2:10" ht="24">
      <c r="B3" s="1075" t="s">
        <v>401</v>
      </c>
      <c r="C3" s="1075"/>
      <c r="D3" s="1075"/>
      <c r="E3" s="1075"/>
      <c r="F3" s="1075"/>
      <c r="G3" s="1075"/>
      <c r="H3" s="1075"/>
      <c r="I3" s="1075"/>
      <c r="J3" s="1075"/>
    </row>
    <row r="4" spans="2:10" s="534" customFormat="1" ht="10.5" thickBot="1">
      <c r="B4" s="552"/>
      <c r="C4" s="552"/>
    </row>
    <row r="5" spans="2:10" s="526" customFormat="1" ht="69.75" customHeight="1" thickTop="1">
      <c r="B5" s="1197" t="s">
        <v>402</v>
      </c>
      <c r="C5" s="1195"/>
      <c r="D5" s="1195" t="s">
        <v>403</v>
      </c>
      <c r="E5" s="1195"/>
      <c r="F5" s="1195" t="s">
        <v>404</v>
      </c>
      <c r="G5" s="1195"/>
      <c r="H5" s="1195" t="s">
        <v>405</v>
      </c>
      <c r="I5" s="1195"/>
      <c r="J5" s="1199" t="s">
        <v>406</v>
      </c>
    </row>
    <row r="6" spans="2:10" s="526" customFormat="1" ht="24" thickBot="1">
      <c r="B6" s="1198"/>
      <c r="C6" s="1196"/>
      <c r="D6" s="1196"/>
      <c r="E6" s="1196"/>
      <c r="F6" s="386" t="s">
        <v>407</v>
      </c>
      <c r="G6" s="386" t="s">
        <v>408</v>
      </c>
      <c r="H6" s="386" t="s">
        <v>409</v>
      </c>
      <c r="I6" s="386" t="s">
        <v>410</v>
      </c>
      <c r="J6" s="1200"/>
    </row>
    <row r="7" spans="2:10" ht="45" customHeight="1" thickTop="1">
      <c r="B7" s="1193" t="s">
        <v>699</v>
      </c>
      <c r="C7" s="1188" t="s">
        <v>477</v>
      </c>
      <c r="D7" s="135" t="s">
        <v>700</v>
      </c>
      <c r="E7" s="391" t="s">
        <v>478</v>
      </c>
      <c r="F7" s="213"/>
      <c r="G7" s="213"/>
      <c r="H7" s="213"/>
      <c r="I7" s="140"/>
      <c r="J7" s="141"/>
    </row>
    <row r="8" spans="2:10" ht="45.75" customHeight="1">
      <c r="B8" s="1191"/>
      <c r="C8" s="1189"/>
      <c r="D8" s="136" t="s">
        <v>701</v>
      </c>
      <c r="E8" s="389" t="s">
        <v>479</v>
      </c>
      <c r="F8" s="142"/>
      <c r="G8" s="142"/>
      <c r="H8" s="142"/>
      <c r="I8" s="142"/>
      <c r="J8" s="143"/>
    </row>
    <row r="9" spans="2:10" ht="25.5" customHeight="1">
      <c r="B9" s="1191"/>
      <c r="C9" s="1189"/>
      <c r="D9" s="153" t="s">
        <v>702</v>
      </c>
      <c r="E9" s="387" t="s">
        <v>480</v>
      </c>
      <c r="F9" s="154"/>
      <c r="G9" s="154"/>
      <c r="H9" s="154"/>
      <c r="I9" s="154"/>
      <c r="J9" s="155"/>
    </row>
    <row r="10" spans="2:10" ht="65.25">
      <c r="B10" s="1184" t="s">
        <v>703</v>
      </c>
      <c r="C10" s="1186" t="s">
        <v>179</v>
      </c>
      <c r="D10" s="136" t="s">
        <v>700</v>
      </c>
      <c r="E10" s="389" t="s">
        <v>481</v>
      </c>
      <c r="F10" s="142"/>
      <c r="G10" s="142"/>
      <c r="H10" s="142"/>
      <c r="I10" s="142"/>
      <c r="J10" s="143"/>
    </row>
    <row r="11" spans="2:10" ht="26.25" customHeight="1">
      <c r="B11" s="1185"/>
      <c r="C11" s="1187"/>
      <c r="D11" s="136" t="s">
        <v>704</v>
      </c>
      <c r="E11" s="389" t="s">
        <v>480</v>
      </c>
      <c r="F11" s="142"/>
      <c r="G11" s="142"/>
      <c r="H11" s="142"/>
      <c r="I11" s="142"/>
      <c r="J11" s="150"/>
    </row>
    <row r="12" spans="2:10" ht="32.25">
      <c r="B12" s="1191" t="s">
        <v>705</v>
      </c>
      <c r="C12" s="1189" t="s">
        <v>181</v>
      </c>
      <c r="D12" s="156" t="s">
        <v>700</v>
      </c>
      <c r="E12" s="388" t="s">
        <v>181</v>
      </c>
      <c r="F12" s="157"/>
      <c r="G12" s="157"/>
      <c r="H12" s="157"/>
      <c r="I12" s="157"/>
      <c r="J12" s="158"/>
    </row>
    <row r="13" spans="2:10" ht="43.5" customHeight="1">
      <c r="B13" s="1191"/>
      <c r="C13" s="1189"/>
      <c r="D13" s="136" t="s">
        <v>701</v>
      </c>
      <c r="E13" s="389" t="s">
        <v>482</v>
      </c>
      <c r="F13" s="142"/>
      <c r="G13" s="142"/>
      <c r="H13" s="142"/>
      <c r="I13" s="142"/>
      <c r="J13" s="150"/>
    </row>
    <row r="14" spans="2:10" ht="33" thickBot="1">
      <c r="B14" s="1192"/>
      <c r="C14" s="1190"/>
      <c r="D14" s="139" t="s">
        <v>702</v>
      </c>
      <c r="E14" s="390" t="s">
        <v>480</v>
      </c>
      <c r="F14" s="151"/>
      <c r="G14" s="151"/>
      <c r="H14" s="151"/>
      <c r="I14" s="151"/>
      <c r="J14" s="152"/>
    </row>
    <row r="15" spans="2:10" ht="27.75" customHeight="1" thickTop="1">
      <c r="B15" s="1201" t="s">
        <v>491</v>
      </c>
      <c r="C15" s="1188" t="s">
        <v>183</v>
      </c>
      <c r="D15" s="135" t="s">
        <v>700</v>
      </c>
      <c r="E15" s="391" t="s">
        <v>483</v>
      </c>
      <c r="F15" s="140"/>
      <c r="G15" s="140"/>
      <c r="H15" s="140"/>
      <c r="I15" s="140"/>
      <c r="J15" s="141"/>
    </row>
    <row r="16" spans="2:10" ht="27.75" customHeight="1">
      <c r="B16" s="1202"/>
      <c r="C16" s="1189"/>
      <c r="D16" s="136" t="s">
        <v>701</v>
      </c>
      <c r="E16" s="389" t="s">
        <v>484</v>
      </c>
      <c r="F16" s="142"/>
      <c r="G16" s="142"/>
      <c r="H16" s="142"/>
      <c r="I16" s="142"/>
      <c r="J16" s="143"/>
    </row>
    <row r="17" spans="2:10" ht="25.5" customHeight="1">
      <c r="B17" s="1202"/>
      <c r="C17" s="1189"/>
      <c r="D17" s="136" t="s">
        <v>702</v>
      </c>
      <c r="E17" s="389" t="s">
        <v>485</v>
      </c>
      <c r="F17" s="142"/>
      <c r="G17" s="142"/>
      <c r="H17" s="142"/>
      <c r="I17" s="142"/>
      <c r="J17" s="143"/>
    </row>
    <row r="18" spans="2:10" ht="25.5" customHeight="1" thickBot="1">
      <c r="B18" s="1203"/>
      <c r="C18" s="1204"/>
      <c r="D18" s="137" t="s">
        <v>706</v>
      </c>
      <c r="E18" s="144" t="s">
        <v>486</v>
      </c>
      <c r="F18" s="145"/>
      <c r="G18" s="145"/>
      <c r="H18" s="145"/>
      <c r="I18" s="145"/>
      <c r="J18" s="146"/>
    </row>
    <row r="19" spans="2:10" customFormat="1" ht="26.25" customHeight="1">
      <c r="B19" s="1205" t="s">
        <v>811</v>
      </c>
      <c r="C19" s="1207" t="s">
        <v>185</v>
      </c>
      <c r="D19" s="138" t="s">
        <v>807</v>
      </c>
      <c r="E19" s="147" t="s">
        <v>487</v>
      </c>
      <c r="F19" s="148"/>
      <c r="G19" s="148"/>
      <c r="H19" s="148"/>
      <c r="I19" s="148"/>
      <c r="J19" s="149"/>
    </row>
    <row r="20" spans="2:10" customFormat="1" ht="24" customHeight="1">
      <c r="B20" s="1191"/>
      <c r="C20" s="1189"/>
      <c r="D20" s="136" t="s">
        <v>808</v>
      </c>
      <c r="E20" s="389" t="s">
        <v>488</v>
      </c>
      <c r="F20" s="142"/>
      <c r="G20" s="142"/>
      <c r="H20" s="142"/>
      <c r="I20" s="159"/>
      <c r="J20" s="160"/>
    </row>
    <row r="21" spans="2:10" customFormat="1" ht="24.75" customHeight="1">
      <c r="B21" s="1191"/>
      <c r="C21" s="1189"/>
      <c r="D21" s="136" t="s">
        <v>809</v>
      </c>
      <c r="E21" s="389" t="s">
        <v>489</v>
      </c>
      <c r="F21" s="142"/>
      <c r="G21" s="142"/>
      <c r="H21" s="142"/>
      <c r="I21" s="142"/>
      <c r="J21" s="143"/>
    </row>
    <row r="22" spans="2:10" customFormat="1" ht="22.5" customHeight="1">
      <c r="B22" s="1191"/>
      <c r="C22" s="1189"/>
      <c r="D22" s="136" t="s">
        <v>810</v>
      </c>
      <c r="E22" s="389" t="s">
        <v>812</v>
      </c>
      <c r="F22" s="142"/>
      <c r="G22" s="142"/>
      <c r="H22" s="142"/>
      <c r="I22" s="142"/>
      <c r="J22" s="143"/>
    </row>
    <row r="23" spans="2:10" customFormat="1" ht="20.25" customHeight="1">
      <c r="B23" s="1191"/>
      <c r="C23" s="1189"/>
      <c r="D23" s="136" t="s">
        <v>813</v>
      </c>
      <c r="E23" s="387" t="s">
        <v>814</v>
      </c>
      <c r="F23" s="154"/>
      <c r="G23" s="154"/>
      <c r="H23" s="154"/>
      <c r="I23" s="154"/>
      <c r="J23" s="155"/>
    </row>
    <row r="24" spans="2:10" customFormat="1" ht="21.75" customHeight="1" thickBot="1">
      <c r="B24" s="1206"/>
      <c r="C24" s="1204"/>
      <c r="D24" s="136" t="s">
        <v>815</v>
      </c>
      <c r="E24" s="144" t="s">
        <v>641</v>
      </c>
      <c r="F24" s="145"/>
      <c r="G24" s="145"/>
      <c r="H24" s="145"/>
      <c r="I24" s="145"/>
      <c r="J24" s="146"/>
    </row>
    <row r="25" spans="2:10" customFormat="1" ht="24" customHeight="1">
      <c r="B25" s="1205" t="s">
        <v>815</v>
      </c>
      <c r="C25" s="1207" t="s">
        <v>163</v>
      </c>
      <c r="D25" s="138" t="s">
        <v>807</v>
      </c>
      <c r="E25" s="147" t="s">
        <v>490</v>
      </c>
      <c r="F25" s="161"/>
      <c r="G25" s="161"/>
      <c r="H25" s="161"/>
      <c r="I25" s="161"/>
      <c r="J25" s="162"/>
    </row>
    <row r="26" spans="2:10" customFormat="1" ht="21.75">
      <c r="B26" s="1191"/>
      <c r="C26" s="1189"/>
      <c r="D26" s="800" t="s">
        <v>500</v>
      </c>
      <c r="E26" s="388" t="s">
        <v>816</v>
      </c>
      <c r="F26" s="801"/>
      <c r="G26" s="801"/>
      <c r="H26" s="801"/>
      <c r="I26" s="801"/>
      <c r="J26" s="802"/>
    </row>
    <row r="27" spans="2:10" customFormat="1" ht="45" customHeight="1">
      <c r="B27" s="1191"/>
      <c r="C27" s="1189"/>
      <c r="D27" s="136" t="s">
        <v>809</v>
      </c>
      <c r="E27" s="389" t="s">
        <v>164</v>
      </c>
      <c r="F27" s="163"/>
      <c r="G27" s="163"/>
      <c r="H27" s="163"/>
      <c r="I27" s="163"/>
      <c r="J27" s="143"/>
    </row>
    <row r="28" spans="2:10" customFormat="1" ht="46.5" customHeight="1">
      <c r="B28" s="1191"/>
      <c r="C28" s="1189"/>
      <c r="D28" s="136" t="s">
        <v>810</v>
      </c>
      <c r="E28" s="389" t="s">
        <v>165</v>
      </c>
      <c r="F28" s="163"/>
      <c r="G28" s="163"/>
      <c r="H28" s="163"/>
      <c r="I28" s="163"/>
      <c r="J28" s="143"/>
    </row>
    <row r="29" spans="2:10" customFormat="1" ht="24" customHeight="1">
      <c r="B29" s="1191"/>
      <c r="C29" s="1189"/>
      <c r="D29" s="136" t="s">
        <v>813</v>
      </c>
      <c r="E29" s="389" t="s">
        <v>817</v>
      </c>
      <c r="F29" s="163"/>
      <c r="G29" s="163"/>
      <c r="H29" s="163"/>
      <c r="I29" s="163"/>
      <c r="J29" s="143"/>
    </row>
    <row r="30" spans="2:10" customFormat="1" ht="43.5">
      <c r="B30" s="1191"/>
      <c r="C30" s="1189"/>
      <c r="D30" s="136" t="s">
        <v>815</v>
      </c>
      <c r="E30" s="387" t="s">
        <v>818</v>
      </c>
      <c r="F30" s="803"/>
      <c r="G30" s="803"/>
      <c r="H30" s="803"/>
      <c r="I30" s="803"/>
      <c r="J30" s="155"/>
    </row>
    <row r="31" spans="2:10" customFormat="1" ht="24" customHeight="1" thickBot="1">
      <c r="B31" s="1192"/>
      <c r="C31" s="1190"/>
      <c r="D31" s="139" t="s">
        <v>819</v>
      </c>
      <c r="E31" s="390" t="s">
        <v>486</v>
      </c>
      <c r="F31" s="164"/>
      <c r="G31" s="164"/>
      <c r="H31" s="164"/>
      <c r="I31" s="164"/>
      <c r="J31" s="165"/>
    </row>
    <row r="32" spans="2:10" ht="47.25" customHeight="1" thickTop="1">
      <c r="B32" s="1211" t="s">
        <v>497</v>
      </c>
      <c r="C32" s="1213" t="s">
        <v>188</v>
      </c>
      <c r="D32" s="135" t="s">
        <v>700</v>
      </c>
      <c r="E32" s="391" t="s">
        <v>492</v>
      </c>
      <c r="F32" s="140"/>
      <c r="G32" s="140"/>
      <c r="H32" s="140"/>
      <c r="I32" s="140"/>
      <c r="J32" s="141"/>
    </row>
    <row r="33" spans="2:29" ht="29.25" customHeight="1">
      <c r="B33" s="1212"/>
      <c r="C33" s="1214"/>
      <c r="D33" s="136" t="s">
        <v>701</v>
      </c>
      <c r="E33" s="389" t="s">
        <v>493</v>
      </c>
      <c r="F33" s="142"/>
      <c r="G33" s="142"/>
      <c r="H33" s="142"/>
      <c r="I33" s="142"/>
      <c r="J33" s="143"/>
    </row>
    <row r="34" spans="2:29" ht="29.25" customHeight="1">
      <c r="B34" s="1212"/>
      <c r="C34" s="1214"/>
      <c r="D34" s="136" t="s">
        <v>702</v>
      </c>
      <c r="E34" s="389" t="s">
        <v>641</v>
      </c>
      <c r="F34" s="142"/>
      <c r="G34" s="142"/>
      <c r="H34" s="142"/>
      <c r="I34" s="142"/>
      <c r="J34" s="143"/>
    </row>
    <row r="35" spans="2:29" ht="27" customHeight="1">
      <c r="B35" s="1212" t="s">
        <v>707</v>
      </c>
      <c r="C35" s="1214" t="s">
        <v>494</v>
      </c>
      <c r="D35" s="136" t="s">
        <v>700</v>
      </c>
      <c r="E35" s="389" t="s">
        <v>495</v>
      </c>
      <c r="F35" s="142"/>
      <c r="G35" s="142"/>
      <c r="H35" s="142"/>
      <c r="I35" s="142"/>
      <c r="J35" s="143"/>
    </row>
    <row r="36" spans="2:29" ht="53.25" customHeight="1">
      <c r="B36" s="1212"/>
      <c r="C36" s="1214"/>
      <c r="D36" s="136" t="s">
        <v>701</v>
      </c>
      <c r="E36" s="389" t="s">
        <v>496</v>
      </c>
      <c r="F36" s="142"/>
      <c r="G36" s="142"/>
      <c r="H36" s="142"/>
      <c r="I36" s="142"/>
      <c r="J36" s="143"/>
    </row>
    <row r="37" spans="2:29" ht="27" customHeight="1" thickBot="1">
      <c r="B37" s="1215"/>
      <c r="C37" s="1216"/>
      <c r="D37" s="139" t="s">
        <v>544</v>
      </c>
      <c r="E37" s="390" t="s">
        <v>641</v>
      </c>
      <c r="F37" s="151"/>
      <c r="G37" s="151"/>
      <c r="H37" s="151"/>
      <c r="I37" s="151"/>
      <c r="J37" s="165"/>
    </row>
    <row r="38" spans="2:29" s="28" customFormat="1" ht="24.75" thickTop="1">
      <c r="B38" s="36"/>
      <c r="C38" s="36"/>
    </row>
    <row r="39" spans="2:29" s="28" customFormat="1" ht="24">
      <c r="B39" s="36"/>
      <c r="C39" s="36"/>
      <c r="H39" s="28" t="s">
        <v>658</v>
      </c>
      <c r="I39" s="1208"/>
      <c r="J39" s="1208"/>
    </row>
    <row r="40" spans="2:29">
      <c r="B40" s="549"/>
      <c r="C40" s="549"/>
      <c r="H40" s="550"/>
      <c r="J40" s="533"/>
    </row>
    <row r="41" spans="2:29" s="28" customFormat="1" ht="24">
      <c r="B41" s="36"/>
      <c r="C41" s="36"/>
      <c r="H41" s="551" t="s">
        <v>659</v>
      </c>
      <c r="I41" s="1208"/>
      <c r="J41" s="1208"/>
      <c r="K41" s="28" t="s">
        <v>660</v>
      </c>
    </row>
    <row r="42" spans="2:29" s="534" customFormat="1" ht="9.75">
      <c r="B42" s="552"/>
      <c r="C42" s="552"/>
      <c r="H42" s="553"/>
      <c r="I42" s="554"/>
      <c r="J42" s="554"/>
    </row>
    <row r="43" spans="2:29" s="28" customFormat="1" ht="24">
      <c r="H43" s="1210" t="s">
        <v>412</v>
      </c>
      <c r="I43" s="1210"/>
      <c r="J43" s="1210"/>
      <c r="K43" s="1210"/>
      <c r="O43" s="35"/>
      <c r="AC43" s="35" t="s">
        <v>411</v>
      </c>
    </row>
    <row r="44" spans="2:29" s="534" customFormat="1" ht="9.75">
      <c r="H44" s="553"/>
      <c r="I44" s="553"/>
      <c r="J44" s="553"/>
      <c r="K44" s="553"/>
      <c r="O44" s="555"/>
      <c r="AC44" s="555"/>
    </row>
    <row r="45" spans="2:29" s="28" customFormat="1" ht="24">
      <c r="I45" s="1209" t="s">
        <v>498</v>
      </c>
      <c r="J45" s="1209"/>
    </row>
    <row r="46" spans="2:29" s="28" customFormat="1" ht="24"/>
    <row r="47" spans="2:29" s="28" customFormat="1" ht="24"/>
    <row r="48" spans="2:29" s="28" customFormat="1" ht="24"/>
    <row r="49" s="28" customFormat="1" ht="24"/>
    <row r="50" s="28" customFormat="1" ht="24"/>
  </sheetData>
  <mergeCells count="27">
    <mergeCell ref="I41:J41"/>
    <mergeCell ref="I45:J45"/>
    <mergeCell ref="H43:K43"/>
    <mergeCell ref="B32:B34"/>
    <mergeCell ref="C32:C34"/>
    <mergeCell ref="B35:B37"/>
    <mergeCell ref="C35:C37"/>
    <mergeCell ref="I39:J39"/>
    <mergeCell ref="B15:B18"/>
    <mergeCell ref="C15:C18"/>
    <mergeCell ref="B19:B24"/>
    <mergeCell ref="C19:C24"/>
    <mergeCell ref="B25:B31"/>
    <mergeCell ref="C25:C31"/>
    <mergeCell ref="B1:J1"/>
    <mergeCell ref="B3:J3"/>
    <mergeCell ref="D5:E6"/>
    <mergeCell ref="B5:C6"/>
    <mergeCell ref="F5:G5"/>
    <mergeCell ref="H5:I5"/>
    <mergeCell ref="J5:J6"/>
    <mergeCell ref="B10:B11"/>
    <mergeCell ref="C10:C11"/>
    <mergeCell ref="C7:C9"/>
    <mergeCell ref="C12:C14"/>
    <mergeCell ref="B12:B14"/>
    <mergeCell ref="B7:B9"/>
  </mergeCells>
  <phoneticPr fontId="15" type="noConversion"/>
  <printOptions horizontalCentered="1"/>
  <pageMargins left="0.39370078740157483" right="0.78740157480314965" top="0.78740157480314965" bottom="0.59055118110236227" header="0.51181102362204722" footer="0.23622047244094491"/>
  <pageSetup paperSize="9" scale="81" firstPageNumber="37" orientation="landscape" useFirstPageNumber="1" verticalDpi="300" r:id="rId1"/>
  <headerFooter alignWithMargins="0">
    <oddFooter>&amp;C&amp;"CordiaUPC,ธรรมดา"&amp;14&amp;P</oddFooter>
  </headerFooter>
  <rowBreaks count="2" manualBreakCount="2">
    <brk id="14" min="1" max="10" man="1"/>
    <brk id="31" min="1" max="10" man="1"/>
  </rowBreaks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B1:P27"/>
  <sheetViews>
    <sheetView showGridLines="0" view="pageBreakPreview" topLeftCell="A16" zoomScaleSheetLayoutView="100" workbookViewId="0">
      <selection activeCell="Q26" sqref="Q26"/>
    </sheetView>
  </sheetViews>
  <sheetFormatPr defaultRowHeight="12.75"/>
  <cols>
    <col min="1" max="1" width="5.5703125" style="662" customWidth="1"/>
    <col min="2" max="2" width="8.42578125" style="662" customWidth="1"/>
    <col min="3" max="14" width="6.85546875" style="662" customWidth="1"/>
    <col min="15" max="16384" width="9.140625" style="662"/>
  </cols>
  <sheetData>
    <row r="1" spans="2:16" ht="29.25">
      <c r="B1" s="1168" t="s">
        <v>413</v>
      </c>
      <c r="C1" s="1168"/>
      <c r="D1" s="1168"/>
      <c r="E1" s="1168"/>
      <c r="F1" s="1168"/>
      <c r="G1" s="1168"/>
      <c r="H1" s="1168"/>
      <c r="I1" s="1168"/>
      <c r="J1" s="1168"/>
      <c r="K1" s="1168"/>
      <c r="L1" s="1168"/>
      <c r="M1" s="1168"/>
      <c r="N1" s="1168"/>
    </row>
    <row r="2" spans="2:16" ht="13.5">
      <c r="B2" s="804"/>
    </row>
    <row r="3" spans="2:16" ht="26.25" customHeight="1">
      <c r="B3" s="1217" t="s">
        <v>166</v>
      </c>
      <c r="C3" s="1218"/>
      <c r="D3" s="1218"/>
      <c r="E3" s="1218"/>
      <c r="F3" s="1218"/>
      <c r="G3" s="1218"/>
      <c r="H3" s="1218"/>
      <c r="I3" s="1218"/>
      <c r="J3" s="1218"/>
      <c r="K3" s="1218"/>
      <c r="L3" s="1218"/>
      <c r="M3" s="1218"/>
      <c r="N3" s="1218"/>
    </row>
    <row r="4" spans="2:16" ht="26.25" customHeight="1">
      <c r="B4" s="1218"/>
      <c r="C4" s="1218"/>
      <c r="D4" s="1218"/>
      <c r="E4" s="1218"/>
      <c r="F4" s="1218"/>
      <c r="G4" s="1218"/>
      <c r="H4" s="1218"/>
      <c r="I4" s="1218"/>
      <c r="J4" s="1218"/>
      <c r="K4" s="1218"/>
      <c r="L4" s="1218"/>
      <c r="M4" s="1218"/>
      <c r="N4" s="1218"/>
    </row>
    <row r="5" spans="2:16" ht="29.25" customHeight="1">
      <c r="B5" s="1218"/>
      <c r="C5" s="1218"/>
      <c r="D5" s="1218"/>
      <c r="E5" s="1218"/>
      <c r="F5" s="1218"/>
      <c r="G5" s="1218"/>
      <c r="H5" s="1218"/>
      <c r="I5" s="1218"/>
      <c r="J5" s="1218"/>
      <c r="K5" s="1218"/>
      <c r="L5" s="1218"/>
      <c r="M5" s="1218"/>
      <c r="N5" s="1218"/>
    </row>
    <row r="6" spans="2:16" ht="27" customHeight="1">
      <c r="B6" s="685" t="s">
        <v>51</v>
      </c>
      <c r="C6" s="684"/>
      <c r="M6" s="805"/>
    </row>
    <row r="7" spans="2:16" ht="23.25">
      <c r="B7" s="1121" t="s">
        <v>843</v>
      </c>
      <c r="C7" s="1121"/>
      <c r="D7" s="1121"/>
      <c r="E7" s="1121"/>
      <c r="F7" s="1121"/>
      <c r="G7" s="1121"/>
      <c r="H7" s="1121"/>
      <c r="I7" s="1121"/>
      <c r="J7" s="1121"/>
      <c r="K7" s="1121"/>
      <c r="L7" s="1121"/>
      <c r="M7" s="1121"/>
      <c r="N7" s="1121"/>
    </row>
    <row r="8" spans="2:16" ht="15" customHeight="1" thickBot="1">
      <c r="B8" s="741"/>
    </row>
    <row r="9" spans="2:16" ht="22.5" thickBot="1">
      <c r="B9" s="1219" t="s">
        <v>414</v>
      </c>
      <c r="C9" s="1222" t="s">
        <v>840</v>
      </c>
      <c r="D9" s="1223"/>
      <c r="E9" s="1223"/>
      <c r="F9" s="1223"/>
      <c r="G9" s="1223"/>
      <c r="H9" s="1223"/>
      <c r="I9" s="1223"/>
      <c r="J9" s="1223"/>
      <c r="K9" s="1223"/>
      <c r="L9" s="1223"/>
      <c r="M9" s="1223"/>
      <c r="N9" s="1224"/>
    </row>
    <row r="10" spans="2:16" ht="22.5" thickBot="1">
      <c r="B10" s="1220"/>
      <c r="C10" s="1225" t="s">
        <v>275</v>
      </c>
      <c r="D10" s="1226"/>
      <c r="E10" s="1226"/>
      <c r="F10" s="1226"/>
      <c r="G10" s="1226"/>
      <c r="H10" s="1226"/>
      <c r="I10" s="1226"/>
      <c r="J10" s="1226"/>
      <c r="K10" s="1226"/>
      <c r="L10" s="1226"/>
      <c r="M10" s="1226"/>
      <c r="N10" s="1227"/>
      <c r="P10" s="737"/>
    </row>
    <row r="11" spans="2:16" ht="19.5" thickBot="1">
      <c r="B11" s="1221"/>
      <c r="C11" s="806" t="s">
        <v>226</v>
      </c>
      <c r="D11" s="807" t="s">
        <v>227</v>
      </c>
      <c r="E11" s="808" t="s">
        <v>228</v>
      </c>
      <c r="F11" s="809" t="s">
        <v>229</v>
      </c>
      <c r="G11" s="810" t="s">
        <v>230</v>
      </c>
      <c r="H11" s="810" t="s">
        <v>231</v>
      </c>
      <c r="I11" s="810" t="s">
        <v>232</v>
      </c>
      <c r="J11" s="810" t="s">
        <v>233</v>
      </c>
      <c r="K11" s="810" t="s">
        <v>234</v>
      </c>
      <c r="L11" s="810" t="s">
        <v>235</v>
      </c>
      <c r="M11" s="810" t="s">
        <v>236</v>
      </c>
      <c r="N11" s="811" t="s">
        <v>237</v>
      </c>
    </row>
    <row r="12" spans="2:16" ht="24">
      <c r="B12" s="812"/>
      <c r="C12" s="813"/>
      <c r="D12" s="814"/>
      <c r="E12" s="815"/>
      <c r="F12" s="816"/>
      <c r="G12" s="817"/>
      <c r="H12" s="817"/>
      <c r="I12" s="817"/>
      <c r="J12" s="817"/>
      <c r="K12" s="817"/>
      <c r="L12" s="817"/>
      <c r="M12" s="817"/>
      <c r="N12" s="818"/>
      <c r="P12" s="737"/>
    </row>
    <row r="13" spans="2:16" ht="24">
      <c r="B13" s="819"/>
      <c r="C13" s="820"/>
      <c r="D13" s="821"/>
      <c r="E13" s="822"/>
      <c r="F13" s="823"/>
      <c r="G13" s="824"/>
      <c r="H13" s="824"/>
      <c r="I13" s="824"/>
      <c r="J13" s="824"/>
      <c r="K13" s="824"/>
      <c r="L13" s="824"/>
      <c r="M13" s="824"/>
      <c r="N13" s="825"/>
      <c r="P13" s="737"/>
    </row>
    <row r="14" spans="2:16" ht="24">
      <c r="B14" s="819"/>
      <c r="C14" s="820"/>
      <c r="D14" s="821"/>
      <c r="E14" s="822"/>
      <c r="F14" s="823"/>
      <c r="G14" s="824"/>
      <c r="H14" s="824"/>
      <c r="I14" s="824"/>
      <c r="J14" s="824"/>
      <c r="K14" s="824"/>
      <c r="L14" s="824"/>
      <c r="M14" s="824"/>
      <c r="N14" s="825"/>
    </row>
    <row r="15" spans="2:16" ht="24">
      <c r="B15" s="819"/>
      <c r="C15" s="820"/>
      <c r="D15" s="821"/>
      <c r="E15" s="822"/>
      <c r="F15" s="823"/>
      <c r="G15" s="824"/>
      <c r="H15" s="824"/>
      <c r="I15" s="824"/>
      <c r="J15" s="824"/>
      <c r="K15" s="824"/>
      <c r="L15" s="824"/>
      <c r="M15" s="824"/>
      <c r="N15" s="825"/>
    </row>
    <row r="16" spans="2:16" ht="24">
      <c r="B16" s="819"/>
      <c r="C16" s="820"/>
      <c r="D16" s="821"/>
      <c r="E16" s="822"/>
      <c r="F16" s="823"/>
      <c r="G16" s="824"/>
      <c r="H16" s="824"/>
      <c r="I16" s="824"/>
      <c r="J16" s="824"/>
      <c r="K16" s="824"/>
      <c r="L16" s="824"/>
      <c r="M16" s="824"/>
      <c r="N16" s="825"/>
    </row>
    <row r="17" spans="2:14" ht="24">
      <c r="B17" s="819"/>
      <c r="C17" s="820"/>
      <c r="D17" s="821"/>
      <c r="E17" s="822"/>
      <c r="F17" s="823"/>
      <c r="G17" s="824"/>
      <c r="H17" s="824"/>
      <c r="I17" s="824"/>
      <c r="J17" s="824"/>
      <c r="K17" s="824"/>
      <c r="L17" s="824"/>
      <c r="M17" s="824"/>
      <c r="N17" s="825"/>
    </row>
    <row r="18" spans="2:14" ht="24">
      <c r="B18" s="819"/>
      <c r="C18" s="820"/>
      <c r="D18" s="821"/>
      <c r="E18" s="822"/>
      <c r="F18" s="823"/>
      <c r="G18" s="824"/>
      <c r="H18" s="824"/>
      <c r="I18" s="824"/>
      <c r="J18" s="824"/>
      <c r="K18" s="824"/>
      <c r="L18" s="824"/>
      <c r="M18" s="824"/>
      <c r="N18" s="825"/>
    </row>
    <row r="19" spans="2:14" ht="24">
      <c r="B19" s="819"/>
      <c r="C19" s="820"/>
      <c r="D19" s="821"/>
      <c r="E19" s="822"/>
      <c r="F19" s="823"/>
      <c r="G19" s="824"/>
      <c r="H19" s="824"/>
      <c r="I19" s="824"/>
      <c r="J19" s="824"/>
      <c r="K19" s="824"/>
      <c r="L19" s="824"/>
      <c r="M19" s="824"/>
      <c r="N19" s="825"/>
    </row>
    <row r="20" spans="2:14" ht="24">
      <c r="B20" s="819"/>
      <c r="C20" s="820"/>
      <c r="D20" s="821"/>
      <c r="E20" s="822"/>
      <c r="F20" s="823"/>
      <c r="G20" s="824"/>
      <c r="H20" s="824"/>
      <c r="I20" s="824"/>
      <c r="J20" s="824"/>
      <c r="K20" s="824"/>
      <c r="L20" s="824"/>
      <c r="M20" s="824"/>
      <c r="N20" s="825"/>
    </row>
    <row r="21" spans="2:14" ht="24">
      <c r="B21" s="819"/>
      <c r="C21" s="820"/>
      <c r="D21" s="821"/>
      <c r="E21" s="822"/>
      <c r="F21" s="823"/>
      <c r="G21" s="824"/>
      <c r="H21" s="824"/>
      <c r="I21" s="824"/>
      <c r="J21" s="824"/>
      <c r="K21" s="824"/>
      <c r="L21" s="824"/>
      <c r="M21" s="824"/>
      <c r="N21" s="825"/>
    </row>
    <row r="22" spans="2:14" ht="24.75" thickBot="1">
      <c r="B22" s="826"/>
      <c r="C22" s="827"/>
      <c r="D22" s="828"/>
      <c r="E22" s="829"/>
      <c r="F22" s="830"/>
      <c r="G22" s="831"/>
      <c r="H22" s="831"/>
      <c r="I22" s="831"/>
      <c r="J22" s="831"/>
      <c r="K22" s="831"/>
      <c r="L22" s="831"/>
      <c r="M22" s="831"/>
      <c r="N22" s="832"/>
    </row>
    <row r="23" spans="2:14" ht="24">
      <c r="B23" s="833" t="s">
        <v>820</v>
      </c>
      <c r="C23" s="834"/>
      <c r="D23" s="834"/>
      <c r="E23" s="834"/>
      <c r="F23" s="835"/>
      <c r="G23" s="835"/>
      <c r="H23" s="835"/>
      <c r="I23" s="835"/>
      <c r="J23" s="835"/>
      <c r="K23" s="835"/>
      <c r="L23" s="835"/>
      <c r="M23" s="835"/>
      <c r="N23" s="835"/>
    </row>
    <row r="24" spans="2:14" ht="24">
      <c r="B24" s="741"/>
      <c r="C24" s="764" t="s">
        <v>821</v>
      </c>
      <c r="D24" s="741"/>
      <c r="E24" s="741"/>
      <c r="F24" s="724" t="s">
        <v>844</v>
      </c>
      <c r="G24" s="741"/>
      <c r="H24" s="741"/>
      <c r="I24" s="741"/>
      <c r="J24" s="741"/>
      <c r="K24" s="741"/>
      <c r="L24" s="741"/>
      <c r="M24" s="741"/>
      <c r="N24" s="741"/>
    </row>
    <row r="25" spans="2:14" ht="24">
      <c r="B25" s="741"/>
      <c r="C25" s="764" t="s">
        <v>821</v>
      </c>
      <c r="D25" s="741"/>
      <c r="E25" s="741"/>
      <c r="F25" s="724" t="s">
        <v>844</v>
      </c>
      <c r="G25" s="741"/>
      <c r="H25" s="741"/>
      <c r="I25" s="741"/>
      <c r="J25" s="741"/>
      <c r="K25" s="741"/>
      <c r="L25" s="741"/>
      <c r="M25" s="741"/>
      <c r="N25" s="741"/>
    </row>
    <row r="26" spans="2:14" ht="24">
      <c r="B26" s="741"/>
      <c r="C26" s="764" t="s">
        <v>821</v>
      </c>
      <c r="D26" s="741"/>
      <c r="E26" s="741"/>
      <c r="F26" s="724" t="s">
        <v>844</v>
      </c>
      <c r="G26" s="741"/>
      <c r="H26" s="741"/>
      <c r="I26" s="741"/>
      <c r="J26" s="741"/>
      <c r="K26" s="741"/>
      <c r="L26" s="741"/>
      <c r="M26" s="741"/>
      <c r="N26" s="741"/>
    </row>
    <row r="27" spans="2:14" ht="24.75" customHeight="1"/>
  </sheetData>
  <mergeCells count="6">
    <mergeCell ref="B1:N1"/>
    <mergeCell ref="B3:N5"/>
    <mergeCell ref="B7:N7"/>
    <mergeCell ref="B9:B11"/>
    <mergeCell ref="C9:N9"/>
    <mergeCell ref="C10:N10"/>
  </mergeCells>
  <printOptions horizontalCentered="1"/>
  <pageMargins left="0.74803149606299213" right="0.23622047244094491" top="0.98425196850393704" bottom="0.98425196850393704" header="0.51181102362204722" footer="0.51181102362204722"/>
  <pageSetup paperSize="9" scale="98" orientation="portrait" verticalDpi="300" r:id="rId1"/>
  <headerFooter alignWithMargins="0">
    <oddFooter>&amp;C&amp;"CordiaUPC,Regular"&amp;14 40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  <pageSetUpPr fitToPage="1"/>
  </sheetPr>
  <dimension ref="B1:B28"/>
  <sheetViews>
    <sheetView showGridLines="0" view="pageBreakPreview" zoomScale="90" zoomScaleNormal="100" zoomScaleSheetLayoutView="90" workbookViewId="0">
      <selection activeCell="D12" sqref="D12"/>
    </sheetView>
  </sheetViews>
  <sheetFormatPr defaultRowHeight="12.75"/>
  <cols>
    <col min="1" max="1" width="3" customWidth="1"/>
    <col min="2" max="2" width="92.7109375" customWidth="1"/>
  </cols>
  <sheetData>
    <row r="1" spans="2:2" ht="13.5" thickBot="1"/>
    <row r="2" spans="2:2" ht="24.75" thickTop="1">
      <c r="B2" s="883"/>
    </row>
    <row r="3" spans="2:2" ht="24">
      <c r="B3" s="884"/>
    </row>
    <row r="4" spans="2:2" ht="24">
      <c r="B4" s="884"/>
    </row>
    <row r="5" spans="2:2" ht="24">
      <c r="B5" s="884"/>
    </row>
    <row r="6" spans="2:2" ht="24">
      <c r="B6" s="884"/>
    </row>
    <row r="7" spans="2:2" ht="24">
      <c r="B7" s="884"/>
    </row>
    <row r="8" spans="2:2" ht="24">
      <c r="B8" s="884"/>
    </row>
    <row r="9" spans="2:2" ht="24">
      <c r="B9" s="884"/>
    </row>
    <row r="10" spans="2:2" ht="24">
      <c r="B10" s="884"/>
    </row>
    <row r="11" spans="2:2" ht="24">
      <c r="B11" s="884"/>
    </row>
    <row r="12" spans="2:2" ht="24">
      <c r="B12" s="884"/>
    </row>
    <row r="13" spans="2:2" ht="31.5">
      <c r="B13" s="885" t="s">
        <v>415</v>
      </c>
    </row>
    <row r="14" spans="2:2" ht="24">
      <c r="B14" s="884"/>
    </row>
    <row r="15" spans="2:2" ht="24">
      <c r="B15" s="884"/>
    </row>
    <row r="16" spans="2:2" ht="24">
      <c r="B16" s="884"/>
    </row>
    <row r="17" spans="2:2" ht="24">
      <c r="B17" s="884"/>
    </row>
    <row r="18" spans="2:2" ht="24">
      <c r="B18" s="884"/>
    </row>
    <row r="19" spans="2:2" ht="24">
      <c r="B19" s="884"/>
    </row>
    <row r="20" spans="2:2" ht="24">
      <c r="B20" s="884"/>
    </row>
    <row r="21" spans="2:2" ht="24">
      <c r="B21" s="884"/>
    </row>
    <row r="22" spans="2:2" ht="24">
      <c r="B22" s="884"/>
    </row>
    <row r="23" spans="2:2" ht="24">
      <c r="B23" s="884"/>
    </row>
    <row r="24" spans="2:2" ht="24">
      <c r="B24" s="884"/>
    </row>
    <row r="25" spans="2:2" ht="24">
      <c r="B25" s="884"/>
    </row>
    <row r="26" spans="2:2" ht="24.75" thickBot="1">
      <c r="B26" s="886"/>
    </row>
    <row r="27" spans="2:2" ht="11.25" customHeight="1" thickTop="1">
      <c r="B27" s="127"/>
    </row>
    <row r="28" spans="2:2" ht="24">
      <c r="B28" s="310" t="s">
        <v>594</v>
      </c>
    </row>
  </sheetData>
  <phoneticPr fontId="15" type="noConversion"/>
  <printOptions horizontalCentered="1"/>
  <pageMargins left="0.74803149606299213" right="0.19685039370078741" top="0.98425196850393704" bottom="0.98425196850393704" header="0.51181102362204722" footer="0.51181102362204722"/>
  <pageSetup paperSize="9" scale="99" orientation="portrait" verticalDpi="300" r:id="rId1"/>
  <headerFooter alignWithMargins="0">
    <oddFooter>&amp;C&amp;"CordiaUPC,ธรรมดา"&amp;14 41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  <pageSetUpPr fitToPage="1"/>
  </sheetPr>
  <dimension ref="A1:H12"/>
  <sheetViews>
    <sheetView showGridLines="0" view="pageBreakPreview" zoomScale="80" zoomScaleNormal="100" zoomScaleSheetLayoutView="80" workbookViewId="0">
      <selection activeCell="J5" sqref="J5"/>
    </sheetView>
  </sheetViews>
  <sheetFormatPr defaultRowHeight="24"/>
  <cols>
    <col min="1" max="1" width="2.85546875" style="54" customWidth="1"/>
    <col min="2" max="2" width="3.140625" style="62" customWidth="1"/>
    <col min="3" max="3" width="57.28515625" style="54" customWidth="1"/>
    <col min="4" max="4" width="10.28515625" style="54" customWidth="1"/>
    <col min="5" max="5" width="12.5703125" style="54" customWidth="1"/>
    <col min="6" max="7" width="24.7109375" style="54" customWidth="1"/>
    <col min="8" max="8" width="13.7109375" style="54" customWidth="1"/>
    <col min="9" max="16384" width="9.140625" style="54"/>
  </cols>
  <sheetData>
    <row r="1" spans="1:8">
      <c r="A1" s="27"/>
    </row>
    <row r="2" spans="1:8">
      <c r="B2" s="1230" t="s">
        <v>845</v>
      </c>
      <c r="C2" s="1230"/>
      <c r="D2" s="1230"/>
      <c r="E2" s="1230"/>
      <c r="F2" s="1230"/>
      <c r="G2" s="1230"/>
      <c r="H2" s="1230"/>
    </row>
    <row r="3" spans="1:8" ht="24.75" thickBot="1"/>
    <row r="4" spans="1:8">
      <c r="B4" s="1231" t="s">
        <v>416</v>
      </c>
      <c r="C4" s="1232"/>
      <c r="D4" s="1235" t="s">
        <v>417</v>
      </c>
      <c r="E4" s="1235"/>
      <c r="F4" s="1235" t="s">
        <v>167</v>
      </c>
      <c r="G4" s="1235" t="s">
        <v>418</v>
      </c>
      <c r="H4" s="1228" t="s">
        <v>331</v>
      </c>
    </row>
    <row r="5" spans="1:8" ht="46.5" customHeight="1" thickBot="1">
      <c r="B5" s="1233"/>
      <c r="C5" s="1234"/>
      <c r="D5" s="175" t="s">
        <v>419</v>
      </c>
      <c r="E5" s="175" t="s">
        <v>420</v>
      </c>
      <c r="F5" s="1236"/>
      <c r="G5" s="1236"/>
      <c r="H5" s="1229"/>
    </row>
    <row r="6" spans="1:8">
      <c r="B6" s="173" t="s">
        <v>499</v>
      </c>
      <c r="C6" s="166" t="s">
        <v>177</v>
      </c>
      <c r="D6" s="174"/>
      <c r="E6" s="174"/>
      <c r="F6" s="556"/>
      <c r="G6" s="556"/>
      <c r="H6" s="557"/>
    </row>
    <row r="7" spans="1:8">
      <c r="B7" s="168" t="s">
        <v>500</v>
      </c>
      <c r="C7" s="167" t="s">
        <v>179</v>
      </c>
      <c r="D7" s="171"/>
      <c r="E7" s="171"/>
      <c r="F7" s="558"/>
      <c r="G7" s="558"/>
      <c r="H7" s="559"/>
    </row>
    <row r="8" spans="1:8">
      <c r="B8" s="168" t="s">
        <v>501</v>
      </c>
      <c r="C8" s="167" t="s">
        <v>181</v>
      </c>
      <c r="D8" s="171"/>
      <c r="E8" s="171"/>
      <c r="F8" s="558"/>
      <c r="G8" s="558"/>
      <c r="H8" s="559"/>
    </row>
    <row r="9" spans="1:8">
      <c r="B9" s="168" t="s">
        <v>491</v>
      </c>
      <c r="C9" s="167" t="s">
        <v>183</v>
      </c>
      <c r="D9" s="171"/>
      <c r="E9" s="171"/>
      <c r="F9" s="558"/>
      <c r="G9" s="558"/>
      <c r="H9" s="559"/>
    </row>
    <row r="10" spans="1:8">
      <c r="B10" s="168" t="s">
        <v>502</v>
      </c>
      <c r="C10" s="167" t="s">
        <v>185</v>
      </c>
      <c r="D10" s="171"/>
      <c r="E10" s="171"/>
      <c r="F10" s="558"/>
      <c r="G10" s="558"/>
      <c r="H10" s="559"/>
    </row>
    <row r="11" spans="1:8" ht="48">
      <c r="B11" s="168" t="s">
        <v>503</v>
      </c>
      <c r="C11" s="167" t="s">
        <v>168</v>
      </c>
      <c r="D11" s="171"/>
      <c r="E11" s="171"/>
      <c r="F11" s="558"/>
      <c r="G11" s="558"/>
      <c r="H11" s="559"/>
    </row>
    <row r="12" spans="1:8" ht="24.75" thickBot="1">
      <c r="B12" s="169" t="s">
        <v>497</v>
      </c>
      <c r="C12" s="170" t="s">
        <v>188</v>
      </c>
      <c r="D12" s="172"/>
      <c r="E12" s="172"/>
      <c r="F12" s="560"/>
      <c r="G12" s="560"/>
      <c r="H12" s="561"/>
    </row>
  </sheetData>
  <mergeCells count="6">
    <mergeCell ref="H4:H5"/>
    <mergeCell ref="B2:H2"/>
    <mergeCell ref="B4:C5"/>
    <mergeCell ref="D4:E4"/>
    <mergeCell ref="F4:F5"/>
    <mergeCell ref="G4:G5"/>
  </mergeCells>
  <phoneticPr fontId="15" type="noConversion"/>
  <printOptions horizontalCentered="1"/>
  <pageMargins left="0.39370078740157483" right="0.27559055118110237" top="1.6929133858267718" bottom="0.98425196850393704" header="0.51181102362204722" footer="0.51181102362204722"/>
  <pageSetup paperSize="9" scale="98" orientation="landscape" verticalDpi="300" r:id="rId1"/>
  <headerFooter alignWithMargins="0">
    <oddFooter>&amp;C&amp;"CordiaUPC,ธรรมดา"&amp;14 42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 tint="-0.249977111117893"/>
    <pageSetUpPr fitToPage="1"/>
  </sheetPr>
  <dimension ref="A1:P48"/>
  <sheetViews>
    <sheetView showGridLines="0" view="pageBreakPreview" zoomScale="85" zoomScaleNormal="100" zoomScaleSheetLayoutView="85" workbookViewId="0">
      <selection activeCell="R40" sqref="R40"/>
    </sheetView>
  </sheetViews>
  <sheetFormatPr defaultRowHeight="15"/>
  <cols>
    <col min="1" max="1" width="1.5703125" style="51" customWidth="1"/>
    <col min="2" max="2" width="9.140625" style="51"/>
    <col min="3" max="3" width="9.140625" style="51" customWidth="1"/>
    <col min="4" max="4" width="8.5703125" style="51" customWidth="1"/>
    <col min="5" max="5" width="6.85546875" style="51" customWidth="1"/>
    <col min="6" max="6" width="5.42578125" style="51" customWidth="1"/>
    <col min="7" max="7" width="5.7109375" style="51" customWidth="1"/>
    <col min="8" max="8" width="5.42578125" style="51" customWidth="1"/>
    <col min="9" max="9" width="9.140625" style="51"/>
    <col min="10" max="10" width="8.5703125" style="51" customWidth="1"/>
    <col min="11" max="11" width="6.85546875" style="51" customWidth="1"/>
    <col min="12" max="12" width="6.140625" style="51" customWidth="1"/>
    <col min="13" max="13" width="6.28515625" style="51" customWidth="1"/>
    <col min="14" max="14" width="5.85546875" style="51" customWidth="1"/>
    <col min="15" max="15" width="2.42578125" style="51" customWidth="1"/>
    <col min="16" max="16384" width="9.140625" style="51"/>
  </cols>
  <sheetData>
    <row r="1" spans="2:16" ht="23.25">
      <c r="B1" s="1004" t="s">
        <v>624</v>
      </c>
      <c r="C1" s="1004"/>
      <c r="D1" s="1004"/>
      <c r="E1" s="1004"/>
      <c r="F1" s="1004"/>
      <c r="G1" s="1004"/>
      <c r="H1" s="1004"/>
      <c r="I1" s="1004"/>
      <c r="J1" s="1004"/>
      <c r="K1" s="1004"/>
      <c r="L1" s="1004"/>
      <c r="M1" s="1004"/>
      <c r="N1" s="1004"/>
    </row>
    <row r="2" spans="2:16" ht="6" customHeight="1">
      <c r="B2" s="376"/>
      <c r="C2" s="376"/>
      <c r="D2" s="376"/>
      <c r="E2" s="376"/>
      <c r="F2" s="376"/>
      <c r="G2" s="376"/>
      <c r="H2" s="376"/>
      <c r="I2" s="376"/>
      <c r="J2" s="376"/>
      <c r="K2" s="376"/>
      <c r="L2" s="376"/>
      <c r="M2" s="376"/>
      <c r="N2" s="376"/>
    </row>
    <row r="3" spans="2:16" ht="24" customHeight="1">
      <c r="B3" s="994" t="s">
        <v>708</v>
      </c>
      <c r="C3" s="994"/>
      <c r="D3" s="994"/>
      <c r="E3" s="994"/>
      <c r="F3" s="994"/>
      <c r="G3" s="994"/>
      <c r="H3" s="994"/>
      <c r="I3" s="994"/>
      <c r="J3" s="994"/>
      <c r="K3" s="994"/>
      <c r="L3" s="994"/>
      <c r="M3" s="994"/>
      <c r="N3" s="994"/>
    </row>
    <row r="4" spans="2:16" ht="23.25" customHeight="1">
      <c r="B4" s="994"/>
      <c r="C4" s="994"/>
      <c r="D4" s="994"/>
      <c r="E4" s="994"/>
      <c r="F4" s="994"/>
      <c r="G4" s="994"/>
      <c r="H4" s="994"/>
      <c r="I4" s="994"/>
      <c r="J4" s="994"/>
      <c r="K4" s="994"/>
      <c r="L4" s="994"/>
      <c r="M4" s="994"/>
      <c r="N4" s="994"/>
    </row>
    <row r="5" spans="2:16" ht="3" customHeight="1">
      <c r="B5" s="43"/>
      <c r="C5" s="43"/>
      <c r="D5" s="43"/>
      <c r="E5" s="43"/>
      <c r="F5" s="43"/>
      <c r="G5" s="43"/>
      <c r="H5" s="43"/>
      <c r="I5" s="43"/>
      <c r="J5" s="43"/>
      <c r="K5" s="4"/>
      <c r="L5" s="4"/>
      <c r="M5" s="4"/>
      <c r="N5" s="4"/>
    </row>
    <row r="6" spans="2:16" s="405" customFormat="1" ht="24">
      <c r="B6" s="1005" t="s">
        <v>522</v>
      </c>
      <c r="C6" s="1005"/>
      <c r="D6" s="1005"/>
      <c r="E6" s="1005"/>
      <c r="F6" s="1005"/>
      <c r="G6" s="1005"/>
      <c r="H6" s="1005"/>
      <c r="I6" s="1005"/>
      <c r="J6" s="1005"/>
      <c r="K6" s="406"/>
      <c r="L6" s="406"/>
      <c r="M6" s="406"/>
      <c r="N6" s="406"/>
    </row>
    <row r="7" spans="2:16" ht="6" customHeight="1">
      <c r="B7" s="9"/>
      <c r="C7" s="9"/>
      <c r="D7" s="9"/>
      <c r="E7" s="9"/>
      <c r="F7" s="9"/>
      <c r="G7" s="9"/>
      <c r="H7" s="9"/>
      <c r="I7" s="9"/>
      <c r="J7" s="9"/>
      <c r="K7" s="6"/>
      <c r="L7" s="6"/>
      <c r="M7" s="6"/>
      <c r="N7" s="6"/>
    </row>
    <row r="8" spans="2:16" ht="21.75">
      <c r="B8" s="8" t="s">
        <v>195</v>
      </c>
      <c r="C8" s="20"/>
      <c r="D8" s="9" t="s">
        <v>256</v>
      </c>
      <c r="E8" s="9"/>
      <c r="F8" s="9"/>
      <c r="G8" s="9"/>
      <c r="H8" s="9"/>
      <c r="I8" s="251"/>
      <c r="J8" s="251" t="s">
        <v>257</v>
      </c>
      <c r="K8" s="251"/>
      <c r="L8" s="251"/>
      <c r="M8" s="251"/>
      <c r="N8" s="56"/>
    </row>
    <row r="9" spans="2:16" s="20" customFormat="1" ht="21.75">
      <c r="B9" s="8"/>
      <c r="D9" s="9" t="s">
        <v>664</v>
      </c>
      <c r="E9" s="9"/>
      <c r="F9" s="393"/>
      <c r="G9" s="9" t="s">
        <v>663</v>
      </c>
      <c r="H9" s="9"/>
      <c r="I9" s="251"/>
      <c r="J9" s="9" t="s">
        <v>664</v>
      </c>
      <c r="K9" s="251"/>
      <c r="L9" s="393"/>
      <c r="M9" s="9" t="s">
        <v>663</v>
      </c>
      <c r="N9" s="251"/>
    </row>
    <row r="10" spans="2:16" ht="21.75">
      <c r="B10" s="20"/>
      <c r="C10" s="20"/>
      <c r="D10" s="9" t="s">
        <v>259</v>
      </c>
      <c r="E10" s="9"/>
      <c r="F10" s="9"/>
      <c r="G10" s="9"/>
      <c r="H10" s="9"/>
      <c r="I10" s="251"/>
      <c r="J10" s="251" t="s">
        <v>441</v>
      </c>
      <c r="K10" s="251"/>
      <c r="L10" s="251"/>
      <c r="M10" s="251"/>
      <c r="N10" s="56"/>
      <c r="P10" s="10"/>
    </row>
    <row r="11" spans="2:16" ht="21.75">
      <c r="B11" s="20"/>
      <c r="C11" s="20"/>
      <c r="D11" s="9" t="s">
        <v>666</v>
      </c>
      <c r="E11" s="9"/>
      <c r="F11" s="393"/>
      <c r="G11" s="9" t="s">
        <v>665</v>
      </c>
      <c r="H11" s="9"/>
      <c r="I11" s="251"/>
      <c r="J11" s="9" t="s">
        <v>667</v>
      </c>
      <c r="K11" s="402"/>
      <c r="L11" s="251" t="s">
        <v>668</v>
      </c>
      <c r="M11" s="251"/>
      <c r="N11" s="403"/>
      <c r="P11" s="10"/>
    </row>
    <row r="12" spans="2:16" ht="21.75">
      <c r="B12" s="8" t="s">
        <v>258</v>
      </c>
      <c r="C12" s="20"/>
      <c r="D12" s="251" t="s">
        <v>63</v>
      </c>
      <c r="E12" s="251"/>
      <c r="F12" s="251"/>
      <c r="G12" s="251"/>
      <c r="H12" s="251"/>
      <c r="I12" s="251"/>
      <c r="J12" s="251" t="s">
        <v>569</v>
      </c>
      <c r="K12" s="251"/>
      <c r="L12" s="251"/>
      <c r="M12" s="251"/>
      <c r="N12" s="56"/>
      <c r="P12" s="10"/>
    </row>
    <row r="13" spans="2:16" ht="21.75">
      <c r="B13" s="8"/>
      <c r="C13" s="20"/>
      <c r="D13" s="9" t="s">
        <v>669</v>
      </c>
      <c r="E13" s="9"/>
      <c r="F13" s="393"/>
      <c r="G13" s="9" t="s">
        <v>662</v>
      </c>
      <c r="H13" s="251"/>
      <c r="I13" s="251"/>
      <c r="J13" s="9" t="s">
        <v>667</v>
      </c>
      <c r="K13" s="393"/>
      <c r="L13" s="9" t="s">
        <v>670</v>
      </c>
      <c r="M13" s="251"/>
      <c r="N13" s="56"/>
      <c r="P13" s="10"/>
    </row>
    <row r="14" spans="2:16" ht="21.75">
      <c r="B14" s="8"/>
      <c r="C14" s="20"/>
      <c r="D14" s="9" t="s">
        <v>671</v>
      </c>
      <c r="E14" s="9"/>
      <c r="F14" s="402"/>
      <c r="G14" s="402"/>
      <c r="H14" s="402"/>
      <c r="I14" s="251"/>
      <c r="J14" s="9"/>
      <c r="K14" s="251"/>
      <c r="L14" s="251"/>
      <c r="M14" s="251"/>
      <c r="N14" s="56"/>
      <c r="P14" s="10"/>
    </row>
    <row r="15" spans="2:16" ht="21.75">
      <c r="B15" s="8" t="s">
        <v>258</v>
      </c>
      <c r="C15" s="20"/>
      <c r="D15" s="251" t="s">
        <v>661</v>
      </c>
      <c r="E15" s="251"/>
      <c r="F15" s="404"/>
      <c r="G15" s="404"/>
      <c r="H15" s="404"/>
      <c r="I15" s="251"/>
      <c r="J15" s="251"/>
      <c r="K15" s="251"/>
      <c r="L15" s="251"/>
      <c r="M15" s="251"/>
      <c r="N15" s="56"/>
      <c r="P15" s="10"/>
    </row>
    <row r="16" spans="2:16" s="545" customFormat="1" ht="9.75">
      <c r="C16" s="546"/>
      <c r="D16" s="546"/>
      <c r="E16" s="546"/>
      <c r="F16" s="546"/>
      <c r="G16" s="546"/>
      <c r="H16" s="546"/>
      <c r="I16" s="546"/>
      <c r="J16" s="546"/>
      <c r="K16" s="547"/>
      <c r="L16" s="547"/>
      <c r="M16" s="547"/>
      <c r="N16" s="547"/>
    </row>
    <row r="17" spans="2:14" s="405" customFormat="1" ht="24" customHeight="1">
      <c r="B17" s="1174" t="s">
        <v>523</v>
      </c>
      <c r="C17" s="1174"/>
      <c r="D17" s="1174"/>
      <c r="E17" s="1174"/>
      <c r="F17" s="1174"/>
      <c r="G17" s="1174"/>
      <c r="H17" s="1174"/>
      <c r="I17" s="1174"/>
      <c r="J17" s="1174"/>
      <c r="K17" s="1174"/>
      <c r="L17" s="1174"/>
      <c r="M17" s="1174"/>
      <c r="N17" s="1174"/>
    </row>
    <row r="18" spans="2:14" s="405" customFormat="1" ht="24" customHeight="1">
      <c r="B18" s="1174"/>
      <c r="C18" s="1174"/>
      <c r="D18" s="1174"/>
      <c r="E18" s="1174"/>
      <c r="F18" s="1174"/>
      <c r="G18" s="1174"/>
      <c r="H18" s="1174"/>
      <c r="I18" s="1174"/>
      <c r="J18" s="1174"/>
      <c r="K18" s="1174"/>
      <c r="L18" s="1174"/>
      <c r="M18" s="1174"/>
      <c r="N18" s="1174"/>
    </row>
    <row r="19" spans="2:14" ht="5.25" customHeight="1" thickBot="1">
      <c r="C19" s="8"/>
      <c r="D19" s="20"/>
      <c r="E19" s="20"/>
      <c r="F19" s="20"/>
      <c r="G19" s="20"/>
      <c r="H19" s="20"/>
      <c r="I19" s="20"/>
      <c r="J19" s="20"/>
    </row>
    <row r="20" spans="2:14" s="54" customFormat="1" ht="24">
      <c r="B20" s="1175" t="s">
        <v>553</v>
      </c>
      <c r="C20" s="1176"/>
      <c r="D20" s="1176"/>
      <c r="E20" s="1176"/>
      <c r="F20" s="1176"/>
      <c r="G20" s="1176"/>
      <c r="H20" s="1176"/>
      <c r="I20" s="1176"/>
      <c r="J20" s="1176"/>
      <c r="K20" s="1176"/>
      <c r="L20" s="1176"/>
      <c r="M20" s="1176"/>
      <c r="N20" s="1177"/>
    </row>
    <row r="21" spans="2:14" s="54" customFormat="1" ht="24">
      <c r="B21" s="1178"/>
      <c r="C21" s="1179"/>
      <c r="D21" s="1179"/>
      <c r="E21" s="1179"/>
      <c r="F21" s="1179"/>
      <c r="G21" s="1179"/>
      <c r="H21" s="1179"/>
      <c r="I21" s="1179"/>
      <c r="J21" s="1179"/>
      <c r="K21" s="1179"/>
      <c r="L21" s="1179"/>
      <c r="M21" s="1179"/>
      <c r="N21" s="1180"/>
    </row>
    <row r="22" spans="2:14" s="54" customFormat="1" ht="24">
      <c r="B22" s="1178"/>
      <c r="C22" s="1179"/>
      <c r="D22" s="1179"/>
      <c r="E22" s="1179"/>
      <c r="F22" s="1179"/>
      <c r="G22" s="1179"/>
      <c r="H22" s="1179"/>
      <c r="I22" s="1179"/>
      <c r="J22" s="1179"/>
      <c r="K22" s="1179"/>
      <c r="L22" s="1179"/>
      <c r="M22" s="1179"/>
      <c r="N22" s="1180"/>
    </row>
    <row r="23" spans="2:14" s="54" customFormat="1" ht="24">
      <c r="B23" s="1178"/>
      <c r="C23" s="1179"/>
      <c r="D23" s="1179"/>
      <c r="E23" s="1179"/>
      <c r="F23" s="1179"/>
      <c r="G23" s="1179"/>
      <c r="H23" s="1179"/>
      <c r="I23" s="1179"/>
      <c r="J23" s="1179"/>
      <c r="K23" s="1179"/>
      <c r="L23" s="1179"/>
      <c r="M23" s="1179"/>
      <c r="N23" s="1180"/>
    </row>
    <row r="24" spans="2:14" s="54" customFormat="1" ht="24">
      <c r="B24" s="1178"/>
      <c r="C24" s="1179"/>
      <c r="D24" s="1179"/>
      <c r="E24" s="1179"/>
      <c r="F24" s="1179"/>
      <c r="G24" s="1179"/>
      <c r="H24" s="1179"/>
      <c r="I24" s="1179"/>
      <c r="J24" s="1179"/>
      <c r="K24" s="1179"/>
      <c r="L24" s="1179"/>
      <c r="M24" s="1179"/>
      <c r="N24" s="1180"/>
    </row>
    <row r="25" spans="2:14" s="54" customFormat="1" ht="24">
      <c r="B25" s="1178"/>
      <c r="C25" s="1179"/>
      <c r="D25" s="1179"/>
      <c r="E25" s="1179"/>
      <c r="F25" s="1179"/>
      <c r="G25" s="1179"/>
      <c r="H25" s="1179"/>
      <c r="I25" s="1179"/>
      <c r="J25" s="1179"/>
      <c r="K25" s="1179"/>
      <c r="L25" s="1179"/>
      <c r="M25" s="1179"/>
      <c r="N25" s="1180"/>
    </row>
    <row r="26" spans="2:14" s="54" customFormat="1" ht="24">
      <c r="B26" s="1178"/>
      <c r="C26" s="1179"/>
      <c r="D26" s="1179"/>
      <c r="E26" s="1179"/>
      <c r="F26" s="1179"/>
      <c r="G26" s="1179"/>
      <c r="H26" s="1179"/>
      <c r="I26" s="1179"/>
      <c r="J26" s="1179"/>
      <c r="K26" s="1179"/>
      <c r="L26" s="1179"/>
      <c r="M26" s="1179"/>
      <c r="N26" s="1180"/>
    </row>
    <row r="27" spans="2:14" s="54" customFormat="1" ht="24">
      <c r="B27" s="1178"/>
      <c r="C27" s="1179"/>
      <c r="D27" s="1179"/>
      <c r="E27" s="1179"/>
      <c r="F27" s="1179"/>
      <c r="G27" s="1179"/>
      <c r="H27" s="1179"/>
      <c r="I27" s="1179"/>
      <c r="J27" s="1179"/>
      <c r="K27" s="1179"/>
      <c r="L27" s="1179"/>
      <c r="M27" s="1179"/>
      <c r="N27" s="1180"/>
    </row>
    <row r="28" spans="2:14" s="54" customFormat="1" ht="24">
      <c r="B28" s="1178"/>
      <c r="C28" s="1179"/>
      <c r="D28" s="1179"/>
      <c r="E28" s="1179"/>
      <c r="F28" s="1179"/>
      <c r="G28" s="1179"/>
      <c r="H28" s="1179"/>
      <c r="I28" s="1179"/>
      <c r="J28" s="1179"/>
      <c r="K28" s="1179"/>
      <c r="L28" s="1179"/>
      <c r="M28" s="1179"/>
      <c r="N28" s="1180"/>
    </row>
    <row r="29" spans="2:14" s="54" customFormat="1" ht="24">
      <c r="B29" s="1178"/>
      <c r="C29" s="1179"/>
      <c r="D29" s="1179"/>
      <c r="E29" s="1179"/>
      <c r="F29" s="1179"/>
      <c r="G29" s="1179"/>
      <c r="H29" s="1179"/>
      <c r="I29" s="1179"/>
      <c r="J29" s="1179"/>
      <c r="K29" s="1179"/>
      <c r="L29" s="1179"/>
      <c r="M29" s="1179"/>
      <c r="N29" s="1180"/>
    </row>
    <row r="30" spans="2:14" s="54" customFormat="1" ht="24.75" thickBot="1">
      <c r="B30" s="1181"/>
      <c r="C30" s="1182"/>
      <c r="D30" s="1182"/>
      <c r="E30" s="1182"/>
      <c r="F30" s="1182"/>
      <c r="G30" s="1182"/>
      <c r="H30" s="1182"/>
      <c r="I30" s="1182"/>
      <c r="J30" s="1182"/>
      <c r="K30" s="1182"/>
      <c r="L30" s="1182"/>
      <c r="M30" s="1182"/>
      <c r="N30" s="1183"/>
    </row>
    <row r="31" spans="2:14" ht="24">
      <c r="B31" s="1016" t="s">
        <v>822</v>
      </c>
      <c r="C31" s="1016"/>
      <c r="D31" s="1016"/>
      <c r="E31" s="1016"/>
      <c r="F31" s="1016"/>
      <c r="G31" s="1016"/>
      <c r="H31" s="1016"/>
      <c r="I31" s="1016"/>
      <c r="J31" s="1016"/>
      <c r="K31" s="1016"/>
      <c r="L31" s="1016"/>
      <c r="M31" s="1016"/>
      <c r="N31" s="1016"/>
    </row>
    <row r="32" spans="2:14" ht="9" customHeight="1">
      <c r="B32" s="4"/>
      <c r="C32" s="4"/>
      <c r="D32" s="4"/>
      <c r="E32" s="4"/>
      <c r="F32" s="4"/>
      <c r="G32" s="4"/>
      <c r="H32" s="4"/>
      <c r="I32" s="4"/>
      <c r="J32" s="4"/>
      <c r="K32" s="5"/>
      <c r="L32" s="5"/>
    </row>
    <row r="33" spans="1:14" ht="5.25" customHeight="1" thickBot="1">
      <c r="C33" s="8"/>
      <c r="D33" s="20"/>
      <c r="E33" s="20"/>
      <c r="F33" s="20"/>
      <c r="G33" s="20"/>
      <c r="H33" s="20"/>
      <c r="I33" s="20"/>
      <c r="J33" s="20"/>
    </row>
    <row r="34" spans="1:14" s="54" customFormat="1" ht="24">
      <c r="B34" s="1175" t="s">
        <v>554</v>
      </c>
      <c r="C34" s="1176"/>
      <c r="D34" s="1176"/>
      <c r="E34" s="1176"/>
      <c r="F34" s="1176"/>
      <c r="G34" s="1176"/>
      <c r="H34" s="1176"/>
      <c r="I34" s="1176"/>
      <c r="J34" s="1176"/>
      <c r="K34" s="1176"/>
      <c r="L34" s="1176"/>
      <c r="M34" s="1176"/>
      <c r="N34" s="1177"/>
    </row>
    <row r="35" spans="1:14" s="54" customFormat="1" ht="24">
      <c r="B35" s="1178"/>
      <c r="C35" s="1179"/>
      <c r="D35" s="1179"/>
      <c r="E35" s="1179"/>
      <c r="F35" s="1179"/>
      <c r="G35" s="1179"/>
      <c r="H35" s="1179"/>
      <c r="I35" s="1179"/>
      <c r="J35" s="1179"/>
      <c r="K35" s="1179"/>
      <c r="L35" s="1179"/>
      <c r="M35" s="1179"/>
      <c r="N35" s="1180"/>
    </row>
    <row r="36" spans="1:14" s="54" customFormat="1" ht="24">
      <c r="B36" s="1178"/>
      <c r="C36" s="1179"/>
      <c r="D36" s="1179"/>
      <c r="E36" s="1179"/>
      <c r="F36" s="1179"/>
      <c r="G36" s="1179"/>
      <c r="H36" s="1179"/>
      <c r="I36" s="1179"/>
      <c r="J36" s="1179"/>
      <c r="K36" s="1179"/>
      <c r="L36" s="1179"/>
      <c r="M36" s="1179"/>
      <c r="N36" s="1180"/>
    </row>
    <row r="37" spans="1:14" s="54" customFormat="1" ht="24">
      <c r="B37" s="1178"/>
      <c r="C37" s="1179"/>
      <c r="D37" s="1179"/>
      <c r="E37" s="1179"/>
      <c r="F37" s="1179"/>
      <c r="G37" s="1179"/>
      <c r="H37" s="1179"/>
      <c r="I37" s="1179"/>
      <c r="J37" s="1179"/>
      <c r="K37" s="1179"/>
      <c r="L37" s="1179"/>
      <c r="M37" s="1179"/>
      <c r="N37" s="1180"/>
    </row>
    <row r="38" spans="1:14" s="54" customFormat="1" ht="24">
      <c r="B38" s="1178"/>
      <c r="C38" s="1179"/>
      <c r="D38" s="1179"/>
      <c r="E38" s="1179"/>
      <c r="F38" s="1179"/>
      <c r="G38" s="1179"/>
      <c r="H38" s="1179"/>
      <c r="I38" s="1179"/>
      <c r="J38" s="1179"/>
      <c r="K38" s="1179"/>
      <c r="L38" s="1179"/>
      <c r="M38" s="1179"/>
      <c r="N38" s="1180"/>
    </row>
    <row r="39" spans="1:14" s="54" customFormat="1" ht="24">
      <c r="B39" s="1178"/>
      <c r="C39" s="1179"/>
      <c r="D39" s="1179"/>
      <c r="E39" s="1179"/>
      <c r="F39" s="1179"/>
      <c r="G39" s="1179"/>
      <c r="H39" s="1179"/>
      <c r="I39" s="1179"/>
      <c r="J39" s="1179"/>
      <c r="K39" s="1179"/>
      <c r="L39" s="1179"/>
      <c r="M39" s="1179"/>
      <c r="N39" s="1180"/>
    </row>
    <row r="40" spans="1:14" s="54" customFormat="1" ht="24">
      <c r="B40" s="1178"/>
      <c r="C40" s="1179"/>
      <c r="D40" s="1179"/>
      <c r="E40" s="1179"/>
      <c r="F40" s="1179"/>
      <c r="G40" s="1179"/>
      <c r="H40" s="1179"/>
      <c r="I40" s="1179"/>
      <c r="J40" s="1179"/>
      <c r="K40" s="1179"/>
      <c r="L40" s="1179"/>
      <c r="M40" s="1179"/>
      <c r="N40" s="1180"/>
    </row>
    <row r="41" spans="1:14" s="54" customFormat="1" ht="24">
      <c r="B41" s="1178"/>
      <c r="C41" s="1179"/>
      <c r="D41" s="1179"/>
      <c r="E41" s="1179"/>
      <c r="F41" s="1179"/>
      <c r="G41" s="1179"/>
      <c r="H41" s="1179"/>
      <c r="I41" s="1179"/>
      <c r="J41" s="1179"/>
      <c r="K41" s="1179"/>
      <c r="L41" s="1179"/>
      <c r="M41" s="1179"/>
      <c r="N41" s="1180"/>
    </row>
    <row r="42" spans="1:14" s="54" customFormat="1" ht="24">
      <c r="B42" s="1178"/>
      <c r="C42" s="1179"/>
      <c r="D42" s="1179"/>
      <c r="E42" s="1179"/>
      <c r="F42" s="1179"/>
      <c r="G42" s="1179"/>
      <c r="H42" s="1179"/>
      <c r="I42" s="1179"/>
      <c r="J42" s="1179"/>
      <c r="K42" s="1179"/>
      <c r="L42" s="1179"/>
      <c r="M42" s="1179"/>
      <c r="N42" s="1180"/>
    </row>
    <row r="43" spans="1:14" s="54" customFormat="1" ht="24">
      <c r="B43" s="1178"/>
      <c r="C43" s="1179"/>
      <c r="D43" s="1179"/>
      <c r="E43" s="1179"/>
      <c r="F43" s="1179"/>
      <c r="G43" s="1179"/>
      <c r="H43" s="1179"/>
      <c r="I43" s="1179"/>
      <c r="J43" s="1179"/>
      <c r="K43" s="1179"/>
      <c r="L43" s="1179"/>
      <c r="M43" s="1179"/>
      <c r="N43" s="1180"/>
    </row>
    <row r="44" spans="1:14" s="54" customFormat="1" ht="24.75" thickBot="1">
      <c r="B44" s="1181"/>
      <c r="C44" s="1182"/>
      <c r="D44" s="1182"/>
      <c r="E44" s="1182"/>
      <c r="F44" s="1182"/>
      <c r="G44" s="1182"/>
      <c r="H44" s="1182"/>
      <c r="I44" s="1182"/>
      <c r="J44" s="1182"/>
      <c r="K44" s="1182"/>
      <c r="L44" s="1182"/>
      <c r="M44" s="1182"/>
      <c r="N44" s="1183"/>
    </row>
    <row r="45" spans="1:14" ht="24">
      <c r="B45" s="1016" t="s">
        <v>823</v>
      </c>
      <c r="C45" s="1016"/>
      <c r="D45" s="1016"/>
      <c r="E45" s="1016"/>
      <c r="F45" s="1016"/>
      <c r="G45" s="1016"/>
      <c r="H45" s="1016"/>
      <c r="I45" s="1016"/>
      <c r="J45" s="1016"/>
      <c r="K45" s="1016"/>
      <c r="L45" s="1016"/>
      <c r="M45" s="1016"/>
      <c r="N45" s="1016"/>
    </row>
    <row r="46" spans="1:14" ht="6.75" customHeight="1">
      <c r="B46" s="4"/>
      <c r="C46" s="4"/>
      <c r="D46" s="4"/>
      <c r="E46" s="4"/>
      <c r="F46" s="4"/>
      <c r="G46" s="4"/>
      <c r="H46" s="4"/>
      <c r="I46" s="4"/>
      <c r="J46" s="4"/>
      <c r="K46" s="5"/>
    </row>
    <row r="47" spans="1:14" s="405" customFormat="1" ht="24">
      <c r="B47" s="950" t="s">
        <v>709</v>
      </c>
      <c r="C47" s="950"/>
      <c r="D47" s="950"/>
      <c r="E47" s="950"/>
      <c r="F47" s="950"/>
      <c r="G47" s="950"/>
      <c r="H47" s="950"/>
      <c r="I47" s="950"/>
      <c r="J47" s="950"/>
      <c r="K47" s="950"/>
      <c r="L47" s="950"/>
      <c r="M47" s="950"/>
      <c r="N47" s="950"/>
    </row>
    <row r="48" spans="1:14" ht="21.75">
      <c r="A48" s="20"/>
      <c r="B48" s="1006" t="s">
        <v>66</v>
      </c>
      <c r="C48" s="1006"/>
      <c r="D48" s="1006"/>
      <c r="E48" s="1006"/>
      <c r="F48" s="1006"/>
      <c r="G48" s="1006"/>
      <c r="H48" s="1006"/>
      <c r="I48" s="1006"/>
      <c r="J48" s="1006"/>
      <c r="K48" s="1006"/>
    </row>
  </sheetData>
  <mergeCells count="10">
    <mergeCell ref="B34:N44"/>
    <mergeCell ref="B45:N45"/>
    <mergeCell ref="B47:N47"/>
    <mergeCell ref="B48:K48"/>
    <mergeCell ref="B1:N1"/>
    <mergeCell ref="B3:N4"/>
    <mergeCell ref="B6:J6"/>
    <mergeCell ref="B17:N18"/>
    <mergeCell ref="B20:N30"/>
    <mergeCell ref="B31:N31"/>
  </mergeCells>
  <pageMargins left="0.94488188976377963" right="0.39370078740157483" top="0.74803149606299213" bottom="0.55118110236220474" header="0.51181102362204722" footer="0.27559055118110237"/>
  <pageSetup paperSize="9" scale="77" orientation="portrait" r:id="rId1"/>
  <headerFooter alignWithMargins="0">
    <oddFooter>&amp;C&amp;"CordiaUPC,ธรรมดา"&amp;14 43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16065" r:id="rId4" name="Check Box 1">
              <controlPr defaultSize="0" autoFill="0" autoLine="0" autoPict="0">
                <anchor moveWithCells="1">
                  <from>
                    <xdr:col>2</xdr:col>
                    <xdr:colOff>314325</xdr:colOff>
                    <xdr:row>7</xdr:row>
                    <xdr:rowOff>38100</xdr:rowOff>
                  </from>
                  <to>
                    <xdr:col>3</xdr:col>
                    <xdr:colOff>419100</xdr:colOff>
                    <xdr:row>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066" r:id="rId5" name="Check Box 2">
              <controlPr defaultSize="0" autoFill="0" autoLine="0" autoPict="0">
                <anchor moveWithCells="1">
                  <from>
                    <xdr:col>2</xdr:col>
                    <xdr:colOff>314325</xdr:colOff>
                    <xdr:row>9</xdr:row>
                    <xdr:rowOff>38100</xdr:rowOff>
                  </from>
                  <to>
                    <xdr:col>3</xdr:col>
                    <xdr:colOff>419100</xdr:colOff>
                    <xdr:row>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067" r:id="rId6" name="Check Box 3">
              <controlPr defaultSize="0" autoFill="0" autoLine="0" autoPict="0">
                <anchor moveWithCells="1">
                  <from>
                    <xdr:col>2</xdr:col>
                    <xdr:colOff>314325</xdr:colOff>
                    <xdr:row>11</xdr:row>
                    <xdr:rowOff>38100</xdr:rowOff>
                  </from>
                  <to>
                    <xdr:col>3</xdr:col>
                    <xdr:colOff>419100</xdr:colOff>
                    <xdr:row>11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068" r:id="rId7" name="Check Box 4">
              <controlPr defaultSize="0" autoFill="0" autoLine="0" autoPict="0">
                <anchor moveWithCells="1">
                  <from>
                    <xdr:col>8</xdr:col>
                    <xdr:colOff>314325</xdr:colOff>
                    <xdr:row>7</xdr:row>
                    <xdr:rowOff>38100</xdr:rowOff>
                  </from>
                  <to>
                    <xdr:col>9</xdr:col>
                    <xdr:colOff>419100</xdr:colOff>
                    <xdr:row>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069" r:id="rId8" name="Check Box 5">
              <controlPr defaultSize="0" autoFill="0" autoLine="0" autoPict="0">
                <anchor moveWithCells="1">
                  <from>
                    <xdr:col>8</xdr:col>
                    <xdr:colOff>314325</xdr:colOff>
                    <xdr:row>9</xdr:row>
                    <xdr:rowOff>38100</xdr:rowOff>
                  </from>
                  <to>
                    <xdr:col>9</xdr:col>
                    <xdr:colOff>419100</xdr:colOff>
                    <xdr:row>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070" r:id="rId9" name="Check Box 6">
              <controlPr defaultSize="0" autoFill="0" autoLine="0" autoPict="0">
                <anchor moveWithCells="1">
                  <from>
                    <xdr:col>8</xdr:col>
                    <xdr:colOff>314325</xdr:colOff>
                    <xdr:row>11</xdr:row>
                    <xdr:rowOff>38100</xdr:rowOff>
                  </from>
                  <to>
                    <xdr:col>9</xdr:col>
                    <xdr:colOff>419100</xdr:colOff>
                    <xdr:row>11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071" r:id="rId10" name="Check Box 7">
              <controlPr defaultSize="0" autoFill="0" autoLine="0" autoPict="0">
                <anchor moveWithCells="1">
                  <from>
                    <xdr:col>2</xdr:col>
                    <xdr:colOff>314325</xdr:colOff>
                    <xdr:row>14</xdr:row>
                    <xdr:rowOff>38100</xdr:rowOff>
                  </from>
                  <to>
                    <xdr:col>3</xdr:col>
                    <xdr:colOff>419100</xdr:colOff>
                    <xdr:row>14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072" r:id="rId11" name="Check Box 8">
              <controlPr defaultSize="0" autoFill="0" autoLine="0" autoPict="0">
                <anchor moveWithCells="1">
                  <from>
                    <xdr:col>2</xdr:col>
                    <xdr:colOff>314325</xdr:colOff>
                    <xdr:row>14</xdr:row>
                    <xdr:rowOff>38100</xdr:rowOff>
                  </from>
                  <to>
                    <xdr:col>3</xdr:col>
                    <xdr:colOff>419100</xdr:colOff>
                    <xdr:row>14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073" r:id="rId12" name="Check Box 9">
              <controlPr defaultSize="0" autoFill="0" autoLine="0" autoPict="0">
                <anchor moveWithCells="1">
                  <from>
                    <xdr:col>2</xdr:col>
                    <xdr:colOff>314325</xdr:colOff>
                    <xdr:row>11</xdr:row>
                    <xdr:rowOff>38100</xdr:rowOff>
                  </from>
                  <to>
                    <xdr:col>3</xdr:col>
                    <xdr:colOff>419100</xdr:colOff>
                    <xdr:row>11</xdr:row>
                    <xdr:rowOff>266700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B7:K17"/>
  <sheetViews>
    <sheetView showGridLines="0" view="pageBreakPreview" zoomScale="90" zoomScaleSheetLayoutView="90" workbookViewId="0">
      <selection activeCell="N11" sqref="N11"/>
    </sheetView>
  </sheetViews>
  <sheetFormatPr defaultRowHeight="12.75"/>
  <cols>
    <col min="2" max="2" width="17.85546875" customWidth="1"/>
  </cols>
  <sheetData>
    <row r="7" spans="2:11" ht="34.5">
      <c r="B7" s="1237" t="s">
        <v>590</v>
      </c>
      <c r="C7" s="1237"/>
      <c r="D7" s="1237"/>
      <c r="E7" s="1237"/>
      <c r="F7" s="1237"/>
      <c r="G7" s="1237"/>
      <c r="H7" s="1237"/>
      <c r="I7" s="1237"/>
      <c r="J7" s="1237"/>
    </row>
    <row r="9" spans="2:11" s="880" customFormat="1" ht="34.5" customHeight="1">
      <c r="B9" s="294" t="s">
        <v>52</v>
      </c>
      <c r="C9" s="293" t="s">
        <v>846</v>
      </c>
    </row>
    <row r="10" spans="2:11" s="880" customFormat="1" ht="29.25">
      <c r="B10" s="294" t="s">
        <v>53</v>
      </c>
      <c r="C10" s="293" t="s">
        <v>847</v>
      </c>
    </row>
    <row r="11" spans="2:11" s="880" customFormat="1" ht="29.25">
      <c r="B11" s="294" t="s">
        <v>54</v>
      </c>
      <c r="C11" s="293" t="s">
        <v>848</v>
      </c>
    </row>
    <row r="12" spans="2:11" s="880" customFormat="1" ht="29.25">
      <c r="B12" s="294" t="s">
        <v>55</v>
      </c>
      <c r="C12" s="293" t="s">
        <v>849</v>
      </c>
    </row>
    <row r="13" spans="2:11" s="880" customFormat="1" ht="29.25">
      <c r="B13" s="294" t="s">
        <v>56</v>
      </c>
      <c r="C13" s="293" t="s">
        <v>850</v>
      </c>
    </row>
    <row r="14" spans="2:11" s="880" customFormat="1" ht="29.25">
      <c r="B14" s="294" t="s">
        <v>57</v>
      </c>
      <c r="C14" s="293" t="s">
        <v>851</v>
      </c>
    </row>
    <row r="15" spans="2:11" s="880" customFormat="1" ht="29.25">
      <c r="B15" s="294" t="s">
        <v>58</v>
      </c>
      <c r="C15" s="293" t="s">
        <v>852</v>
      </c>
    </row>
    <row r="16" spans="2:11" s="880" customFormat="1" ht="29.25" customHeight="1">
      <c r="B16" s="294" t="s">
        <v>34</v>
      </c>
      <c r="C16" s="1238" t="s">
        <v>615</v>
      </c>
      <c r="D16" s="1238"/>
      <c r="E16" s="1238"/>
      <c r="F16" s="1238"/>
      <c r="G16" s="1238"/>
      <c r="H16" s="1238"/>
      <c r="I16" s="1238"/>
      <c r="J16" s="1238"/>
      <c r="K16" s="1238"/>
    </row>
    <row r="17" spans="3:11" s="880" customFormat="1" ht="29.25" customHeight="1">
      <c r="C17" s="1238"/>
      <c r="D17" s="1238"/>
      <c r="E17" s="1238"/>
      <c r="F17" s="1238"/>
      <c r="G17" s="1238"/>
      <c r="H17" s="1238"/>
      <c r="I17" s="1238"/>
      <c r="J17" s="1238"/>
      <c r="K17" s="1238"/>
    </row>
  </sheetData>
  <mergeCells count="2">
    <mergeCell ref="B7:J7"/>
    <mergeCell ref="C16:K17"/>
  </mergeCells>
  <phoneticPr fontId="15" type="noConversion"/>
  <pageMargins left="0.70866141732283472" right="0.19685039370078741" top="0.74803149606299213" bottom="0.74803149606299213" header="0.31496062992125984" footer="0.31496062992125984"/>
  <pageSetup paperSize="9" scale="87" orientation="portrait" verticalDpi="96" r:id="rId1"/>
</worksheet>
</file>

<file path=xl/worksheets/sheet4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</sheetPr>
  <dimension ref="B1:P21"/>
  <sheetViews>
    <sheetView showGridLines="0" view="pageBreakPreview" zoomScaleSheetLayoutView="100" workbookViewId="0">
      <selection activeCell="G6" sqref="G6:G9"/>
    </sheetView>
  </sheetViews>
  <sheetFormatPr defaultRowHeight="12.75"/>
  <cols>
    <col min="1" max="1" width="1.28515625" customWidth="1"/>
    <col min="2" max="2" width="4.5703125" customWidth="1"/>
    <col min="3" max="3" width="3.28515625" customWidth="1"/>
    <col min="4" max="4" width="3.7109375" customWidth="1"/>
    <col min="5" max="5" width="11.42578125" customWidth="1"/>
    <col min="6" max="6" width="13.7109375" customWidth="1"/>
    <col min="7" max="7" width="9.7109375" customWidth="1"/>
    <col min="8" max="8" width="11.7109375" customWidth="1"/>
    <col min="9" max="9" width="6.7109375" customWidth="1"/>
    <col min="10" max="10" width="9.28515625" customWidth="1"/>
    <col min="11" max="11" width="10.7109375" customWidth="1"/>
    <col min="12" max="12" width="5.42578125" customWidth="1"/>
    <col min="13" max="13" width="5.28515625" customWidth="1"/>
    <col min="14" max="14" width="1.85546875" customWidth="1"/>
    <col min="15" max="15" width="5.42578125" customWidth="1"/>
    <col min="16" max="16" width="4.5703125" bestFit="1" customWidth="1"/>
  </cols>
  <sheetData>
    <row r="1" spans="2:16" ht="26.25">
      <c r="B1" s="1251" t="s">
        <v>630</v>
      </c>
      <c r="C1" s="1251"/>
      <c r="D1" s="1251"/>
      <c r="E1" s="1251"/>
      <c r="F1" s="1251"/>
      <c r="G1" s="1251"/>
      <c r="H1" s="1251"/>
      <c r="I1" s="1251"/>
      <c r="J1" s="1251"/>
      <c r="K1" s="1251"/>
      <c r="L1" s="1251"/>
      <c r="M1" s="1251"/>
    </row>
    <row r="2" spans="2:16" ht="24.75" customHeight="1">
      <c r="C2" s="77" t="s">
        <v>833</v>
      </c>
      <c r="D2" s="77"/>
      <c r="E2" s="77"/>
      <c r="F2" s="77"/>
      <c r="G2" s="77"/>
      <c r="H2" s="77"/>
      <c r="I2" s="77"/>
      <c r="J2" s="77"/>
      <c r="K2" s="77"/>
      <c r="L2" s="77"/>
      <c r="M2" s="77"/>
    </row>
    <row r="3" spans="2:16" ht="13.5" customHeight="1" thickBot="1"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</row>
    <row r="4" spans="2:16" ht="24">
      <c r="B4" s="1243" t="s">
        <v>206</v>
      </c>
      <c r="C4" s="1245"/>
      <c r="D4" s="1261" t="s">
        <v>265</v>
      </c>
      <c r="E4" s="1262"/>
      <c r="F4" s="76" t="s">
        <v>265</v>
      </c>
      <c r="G4" s="76" t="s">
        <v>268</v>
      </c>
      <c r="H4" s="76" t="s">
        <v>269</v>
      </c>
      <c r="I4" s="1243" t="s">
        <v>271</v>
      </c>
      <c r="J4" s="1244"/>
      <c r="K4" s="1244"/>
      <c r="L4" s="1244"/>
      <c r="M4" s="1245"/>
    </row>
    <row r="5" spans="2:16" ht="24.75" thickBot="1">
      <c r="B5" s="1246"/>
      <c r="C5" s="1248"/>
      <c r="D5" s="1249" t="s">
        <v>266</v>
      </c>
      <c r="E5" s="1250"/>
      <c r="F5" s="563" t="s">
        <v>267</v>
      </c>
      <c r="G5" s="563" t="s">
        <v>266</v>
      </c>
      <c r="H5" s="563" t="s">
        <v>270</v>
      </c>
      <c r="I5" s="1246"/>
      <c r="J5" s="1247"/>
      <c r="K5" s="1247"/>
      <c r="L5" s="1247"/>
      <c r="M5" s="1248"/>
      <c r="P5" s="573" t="s">
        <v>710</v>
      </c>
    </row>
    <row r="6" spans="2:16" ht="24">
      <c r="B6" s="1255">
        <v>1</v>
      </c>
      <c r="C6" s="1256"/>
      <c r="D6" s="1255"/>
      <c r="E6" s="1256"/>
      <c r="F6" s="1252"/>
      <c r="G6" s="1252"/>
      <c r="H6" s="572" t="s">
        <v>445</v>
      </c>
      <c r="I6" s="239" t="s">
        <v>351</v>
      </c>
      <c r="J6" s="574"/>
      <c r="K6" s="240" t="s">
        <v>443</v>
      </c>
      <c r="L6" s="578"/>
      <c r="M6" s="241" t="s">
        <v>442</v>
      </c>
      <c r="O6" s="75"/>
      <c r="P6">
        <f>J6*L6</f>
        <v>0</v>
      </c>
    </row>
    <row r="7" spans="2:16" ht="24">
      <c r="B7" s="1257"/>
      <c r="C7" s="1258"/>
      <c r="D7" s="1257"/>
      <c r="E7" s="1258"/>
      <c r="F7" s="1253"/>
      <c r="G7" s="1253"/>
      <c r="H7" s="45" t="s">
        <v>446</v>
      </c>
      <c r="I7" s="242" t="s">
        <v>351</v>
      </c>
      <c r="J7" s="575"/>
      <c r="K7" s="243" t="s">
        <v>443</v>
      </c>
      <c r="L7" s="576"/>
      <c r="M7" s="244" t="s">
        <v>442</v>
      </c>
      <c r="O7" s="75"/>
      <c r="P7">
        <f t="shared" ref="P7:P16" si="0">J7*L7</f>
        <v>0</v>
      </c>
    </row>
    <row r="8" spans="2:16" s="12" customFormat="1" ht="24">
      <c r="B8" s="1257"/>
      <c r="C8" s="1258"/>
      <c r="D8" s="1257"/>
      <c r="E8" s="1258"/>
      <c r="F8" s="1253"/>
      <c r="G8" s="1253"/>
      <c r="H8" s="45" t="s">
        <v>447</v>
      </c>
      <c r="I8" s="242" t="s">
        <v>351</v>
      </c>
      <c r="J8" s="576"/>
      <c r="K8" s="243" t="s">
        <v>443</v>
      </c>
      <c r="L8" s="576"/>
      <c r="M8" s="244" t="s">
        <v>442</v>
      </c>
      <c r="O8" s="562"/>
      <c r="P8" s="12">
        <f t="shared" si="0"/>
        <v>0</v>
      </c>
    </row>
    <row r="9" spans="2:16" s="567" customFormat="1" ht="7.5" thickBot="1">
      <c r="B9" s="1259"/>
      <c r="C9" s="1260"/>
      <c r="D9" s="1259"/>
      <c r="E9" s="1260"/>
      <c r="F9" s="1254"/>
      <c r="G9" s="1254"/>
      <c r="H9" s="571"/>
      <c r="I9" s="564"/>
      <c r="J9" s="577"/>
      <c r="K9" s="565"/>
      <c r="L9" s="577"/>
      <c r="M9" s="566"/>
      <c r="O9" s="568"/>
    </row>
    <row r="10" spans="2:16" ht="24">
      <c r="B10" s="1255">
        <v>2</v>
      </c>
      <c r="C10" s="1256"/>
      <c r="D10" s="1255"/>
      <c r="E10" s="1256"/>
      <c r="F10" s="1252"/>
      <c r="G10" s="1252"/>
      <c r="H10" s="572" t="s">
        <v>445</v>
      </c>
      <c r="I10" s="239" t="s">
        <v>351</v>
      </c>
      <c r="J10" s="574"/>
      <c r="K10" s="240" t="s">
        <v>443</v>
      </c>
      <c r="L10" s="578"/>
      <c r="M10" s="241" t="s">
        <v>442</v>
      </c>
      <c r="O10" s="75"/>
      <c r="P10">
        <f t="shared" si="0"/>
        <v>0</v>
      </c>
    </row>
    <row r="11" spans="2:16" ht="24">
      <c r="B11" s="1257"/>
      <c r="C11" s="1258"/>
      <c r="D11" s="1257"/>
      <c r="E11" s="1258"/>
      <c r="F11" s="1253"/>
      <c r="G11" s="1253"/>
      <c r="H11" s="45" t="s">
        <v>446</v>
      </c>
      <c r="I11" s="242" t="s">
        <v>351</v>
      </c>
      <c r="J11" s="575"/>
      <c r="K11" s="243" t="s">
        <v>443</v>
      </c>
      <c r="L11" s="576"/>
      <c r="M11" s="244" t="s">
        <v>442</v>
      </c>
      <c r="O11" s="75"/>
      <c r="P11">
        <f t="shared" si="0"/>
        <v>0</v>
      </c>
    </row>
    <row r="12" spans="2:16" ht="24">
      <c r="B12" s="1257"/>
      <c r="C12" s="1258"/>
      <c r="D12" s="1257"/>
      <c r="E12" s="1258"/>
      <c r="F12" s="1253"/>
      <c r="G12" s="1253"/>
      <c r="H12" s="45" t="s">
        <v>447</v>
      </c>
      <c r="I12" s="242" t="s">
        <v>351</v>
      </c>
      <c r="J12" s="576"/>
      <c r="K12" s="243" t="s">
        <v>443</v>
      </c>
      <c r="L12" s="576"/>
      <c r="M12" s="244" t="s">
        <v>442</v>
      </c>
      <c r="O12" s="75"/>
      <c r="P12">
        <f t="shared" si="0"/>
        <v>0</v>
      </c>
    </row>
    <row r="13" spans="2:16" s="569" customFormat="1" ht="7.5" thickBot="1">
      <c r="B13" s="1259"/>
      <c r="C13" s="1260"/>
      <c r="D13" s="1259"/>
      <c r="E13" s="1260"/>
      <c r="F13" s="1254"/>
      <c r="G13" s="1254"/>
      <c r="H13" s="571"/>
      <c r="I13" s="564"/>
      <c r="J13" s="577"/>
      <c r="K13" s="565"/>
      <c r="L13" s="577"/>
      <c r="M13" s="566"/>
      <c r="O13" s="570"/>
    </row>
    <row r="14" spans="2:16" ht="24">
      <c r="B14" s="1255">
        <v>3</v>
      </c>
      <c r="C14" s="1256"/>
      <c r="D14" s="1255"/>
      <c r="E14" s="1256"/>
      <c r="F14" s="1252"/>
      <c r="G14" s="1252"/>
      <c r="H14" s="572" t="s">
        <v>445</v>
      </c>
      <c r="I14" s="239" t="s">
        <v>351</v>
      </c>
      <c r="J14" s="574"/>
      <c r="K14" s="240" t="s">
        <v>443</v>
      </c>
      <c r="L14" s="578"/>
      <c r="M14" s="241" t="s">
        <v>442</v>
      </c>
      <c r="O14" s="75"/>
      <c r="P14">
        <f t="shared" si="0"/>
        <v>0</v>
      </c>
    </row>
    <row r="15" spans="2:16" ht="24">
      <c r="B15" s="1257"/>
      <c r="C15" s="1258"/>
      <c r="D15" s="1257"/>
      <c r="E15" s="1258"/>
      <c r="F15" s="1253"/>
      <c r="G15" s="1253"/>
      <c r="H15" s="45" t="s">
        <v>446</v>
      </c>
      <c r="I15" s="242" t="s">
        <v>351</v>
      </c>
      <c r="J15" s="575"/>
      <c r="K15" s="243" t="s">
        <v>443</v>
      </c>
      <c r="L15" s="576"/>
      <c r="M15" s="244" t="s">
        <v>442</v>
      </c>
      <c r="O15" s="75"/>
      <c r="P15">
        <f t="shared" si="0"/>
        <v>0</v>
      </c>
    </row>
    <row r="16" spans="2:16" ht="24">
      <c r="B16" s="1257"/>
      <c r="C16" s="1258"/>
      <c r="D16" s="1257"/>
      <c r="E16" s="1258"/>
      <c r="F16" s="1253"/>
      <c r="G16" s="1253"/>
      <c r="H16" s="45" t="s">
        <v>447</v>
      </c>
      <c r="I16" s="242" t="s">
        <v>351</v>
      </c>
      <c r="J16" s="576"/>
      <c r="K16" s="243" t="s">
        <v>443</v>
      </c>
      <c r="L16" s="576"/>
      <c r="M16" s="244" t="s">
        <v>442</v>
      </c>
      <c r="O16" s="75"/>
      <c r="P16">
        <f t="shared" si="0"/>
        <v>0</v>
      </c>
    </row>
    <row r="17" spans="2:16" s="569" customFormat="1" ht="7.5" thickBot="1">
      <c r="B17" s="1259"/>
      <c r="C17" s="1260"/>
      <c r="D17" s="1259"/>
      <c r="E17" s="1260"/>
      <c r="F17" s="1254"/>
      <c r="G17" s="1254"/>
      <c r="H17" s="571"/>
      <c r="I17" s="564"/>
      <c r="J17" s="577"/>
      <c r="K17" s="565"/>
      <c r="L17" s="577"/>
      <c r="M17" s="566"/>
      <c r="O17" s="570"/>
    </row>
    <row r="18" spans="2:16" ht="24.75" thickBot="1">
      <c r="B18" s="1239" t="s">
        <v>272</v>
      </c>
      <c r="C18" s="1240"/>
      <c r="D18" s="1240"/>
      <c r="E18" s="1240"/>
      <c r="F18" s="1240"/>
      <c r="G18" s="1240"/>
      <c r="H18" s="1241"/>
      <c r="I18" s="74"/>
      <c r="J18" s="1242">
        <f>P18</f>
        <v>0</v>
      </c>
      <c r="K18" s="1242"/>
      <c r="L18" s="245" t="s">
        <v>444</v>
      </c>
      <c r="M18" s="246"/>
      <c r="O18" s="75"/>
      <c r="P18">
        <f>SUM(P6:P17)</f>
        <v>0</v>
      </c>
    </row>
    <row r="19" spans="2:16" ht="13.5" customHeight="1">
      <c r="I19" s="12"/>
    </row>
    <row r="20" spans="2:16" ht="59.25" customHeight="1"/>
    <row r="21" spans="2:16" ht="59.25" customHeight="1"/>
  </sheetData>
  <mergeCells count="19">
    <mergeCell ref="F6:F9"/>
    <mergeCell ref="D6:E9"/>
    <mergeCell ref="B6:C9"/>
    <mergeCell ref="B18:H18"/>
    <mergeCell ref="J18:K18"/>
    <mergeCell ref="I4:M5"/>
    <mergeCell ref="D5:E5"/>
    <mergeCell ref="B1:M1"/>
    <mergeCell ref="G14:G17"/>
    <mergeCell ref="F14:F17"/>
    <mergeCell ref="D14:E17"/>
    <mergeCell ref="B14:C17"/>
    <mergeCell ref="G10:G13"/>
    <mergeCell ref="B4:C5"/>
    <mergeCell ref="D4:E4"/>
    <mergeCell ref="F10:F13"/>
    <mergeCell ref="D10:E13"/>
    <mergeCell ref="B10:C13"/>
    <mergeCell ref="G6:G9"/>
  </mergeCells>
  <phoneticPr fontId="15" type="noConversion"/>
  <pageMargins left="0.74803149606299213" right="0.74803149606299213" top="0.98425196850393704" bottom="0.98425196850393704" header="0.51181102362204722" footer="0.51181102362204722"/>
  <pageSetup scale="90" orientation="portrait" verticalDpi="96" r:id="rId1"/>
  <headerFooter alignWithMargins="0">
    <oddFooter>&amp;C&amp;"CordiaUPC,Regular"&amp;14ก-1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32097" r:id="rId4" name="Check Box 1">
              <controlPr defaultSize="0" autoFill="0" autoLine="0" autoPict="0">
                <anchor moveWithCells="1">
                  <from>
                    <xdr:col>7</xdr:col>
                    <xdr:colOff>66675</xdr:colOff>
                    <xdr:row>5</xdr:row>
                    <xdr:rowOff>38100</xdr:rowOff>
                  </from>
                  <to>
                    <xdr:col>7</xdr:col>
                    <xdr:colOff>638175</xdr:colOff>
                    <xdr:row>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098" r:id="rId5" name="Check Box 2">
              <controlPr defaultSize="0" autoFill="0" autoLine="0" autoPict="0">
                <anchor moveWithCells="1">
                  <from>
                    <xdr:col>7</xdr:col>
                    <xdr:colOff>57150</xdr:colOff>
                    <xdr:row>6</xdr:row>
                    <xdr:rowOff>28575</xdr:rowOff>
                  </from>
                  <to>
                    <xdr:col>7</xdr:col>
                    <xdr:colOff>628650</xdr:colOff>
                    <xdr:row>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099" r:id="rId6" name="Check Box 3">
              <controlPr defaultSize="0" autoFill="0" autoLine="0" autoPict="0">
                <anchor moveWithCells="1">
                  <from>
                    <xdr:col>7</xdr:col>
                    <xdr:colOff>57150</xdr:colOff>
                    <xdr:row>7</xdr:row>
                    <xdr:rowOff>9525</xdr:rowOff>
                  </from>
                  <to>
                    <xdr:col>7</xdr:col>
                    <xdr:colOff>628650</xdr:colOff>
                    <xdr:row>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100" r:id="rId7" name="Check Box 4">
              <controlPr defaultSize="0" autoFill="0" autoLine="0" autoPict="0">
                <anchor moveWithCells="1">
                  <from>
                    <xdr:col>7</xdr:col>
                    <xdr:colOff>66675</xdr:colOff>
                    <xdr:row>9</xdr:row>
                    <xdr:rowOff>38100</xdr:rowOff>
                  </from>
                  <to>
                    <xdr:col>7</xdr:col>
                    <xdr:colOff>638175</xdr:colOff>
                    <xdr:row>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101" r:id="rId8" name="Check Box 5">
              <controlPr defaultSize="0" autoFill="0" autoLine="0" autoPict="0">
                <anchor moveWithCells="1">
                  <from>
                    <xdr:col>7</xdr:col>
                    <xdr:colOff>57150</xdr:colOff>
                    <xdr:row>10</xdr:row>
                    <xdr:rowOff>28575</xdr:rowOff>
                  </from>
                  <to>
                    <xdr:col>7</xdr:col>
                    <xdr:colOff>628650</xdr:colOff>
                    <xdr:row>10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102" r:id="rId9" name="Check Box 6">
              <controlPr defaultSize="0" autoFill="0" autoLine="0" autoPict="0">
                <anchor moveWithCells="1">
                  <from>
                    <xdr:col>7</xdr:col>
                    <xdr:colOff>57150</xdr:colOff>
                    <xdr:row>11</xdr:row>
                    <xdr:rowOff>9525</xdr:rowOff>
                  </from>
                  <to>
                    <xdr:col>7</xdr:col>
                    <xdr:colOff>628650</xdr:colOff>
                    <xdr:row>11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103" r:id="rId10" name="Check Box 7">
              <controlPr defaultSize="0" autoFill="0" autoLine="0" autoPict="0">
                <anchor moveWithCells="1">
                  <from>
                    <xdr:col>7</xdr:col>
                    <xdr:colOff>66675</xdr:colOff>
                    <xdr:row>13</xdr:row>
                    <xdr:rowOff>38100</xdr:rowOff>
                  </from>
                  <to>
                    <xdr:col>7</xdr:col>
                    <xdr:colOff>638175</xdr:colOff>
                    <xdr:row>13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104" r:id="rId11" name="Check Box 8">
              <controlPr defaultSize="0" autoFill="0" autoLine="0" autoPict="0">
                <anchor moveWithCells="1">
                  <from>
                    <xdr:col>7</xdr:col>
                    <xdr:colOff>57150</xdr:colOff>
                    <xdr:row>14</xdr:row>
                    <xdr:rowOff>28575</xdr:rowOff>
                  </from>
                  <to>
                    <xdr:col>7</xdr:col>
                    <xdr:colOff>628650</xdr:colOff>
                    <xdr:row>14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105" r:id="rId12" name="Check Box 9">
              <controlPr defaultSize="0" autoFill="0" autoLine="0" autoPict="0">
                <anchor moveWithCells="1">
                  <from>
                    <xdr:col>7</xdr:col>
                    <xdr:colOff>57150</xdr:colOff>
                    <xdr:row>15</xdr:row>
                    <xdr:rowOff>9525</xdr:rowOff>
                  </from>
                  <to>
                    <xdr:col>7</xdr:col>
                    <xdr:colOff>628650</xdr:colOff>
                    <xdr:row>15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106" r:id="rId13" name="Check Box 10">
              <controlPr defaultSize="0" autoFill="0" autoLine="0" autoPict="0">
                <anchor moveWithCells="1">
                  <from>
                    <xdr:col>7</xdr:col>
                    <xdr:colOff>66675</xdr:colOff>
                    <xdr:row>5</xdr:row>
                    <xdr:rowOff>38100</xdr:rowOff>
                  </from>
                  <to>
                    <xdr:col>7</xdr:col>
                    <xdr:colOff>638175</xdr:colOff>
                    <xdr:row>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107" r:id="rId14" name="Check Box 11">
              <controlPr defaultSize="0" autoFill="0" autoLine="0" autoPict="0">
                <anchor moveWithCells="1">
                  <from>
                    <xdr:col>7</xdr:col>
                    <xdr:colOff>57150</xdr:colOff>
                    <xdr:row>6</xdr:row>
                    <xdr:rowOff>28575</xdr:rowOff>
                  </from>
                  <to>
                    <xdr:col>7</xdr:col>
                    <xdr:colOff>628650</xdr:colOff>
                    <xdr:row>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108" r:id="rId15" name="Check Box 12">
              <controlPr defaultSize="0" autoFill="0" autoLine="0" autoPict="0">
                <anchor moveWithCells="1">
                  <from>
                    <xdr:col>7</xdr:col>
                    <xdr:colOff>57150</xdr:colOff>
                    <xdr:row>7</xdr:row>
                    <xdr:rowOff>9525</xdr:rowOff>
                  </from>
                  <to>
                    <xdr:col>7</xdr:col>
                    <xdr:colOff>628650</xdr:colOff>
                    <xdr:row>7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B1:O29"/>
  <sheetViews>
    <sheetView showGridLines="0" view="pageBreakPreview" topLeftCell="A22" zoomScale="90" zoomScaleSheetLayoutView="90" workbookViewId="0">
      <selection activeCell="R26" sqref="R26"/>
    </sheetView>
  </sheetViews>
  <sheetFormatPr defaultRowHeight="12.75"/>
  <cols>
    <col min="1" max="1" width="3.42578125" customWidth="1"/>
    <col min="2" max="2" width="13.5703125" customWidth="1"/>
    <col min="3" max="13" width="10" customWidth="1"/>
    <col min="14" max="15" width="10.42578125" customWidth="1"/>
    <col min="16" max="16" width="2.42578125" customWidth="1"/>
  </cols>
  <sheetData>
    <row r="1" spans="2:15" ht="26.25">
      <c r="F1" s="7" t="s">
        <v>631</v>
      </c>
    </row>
    <row r="2" spans="2:15" ht="24">
      <c r="B2" s="32" t="s">
        <v>603</v>
      </c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2:15" ht="24" customHeight="1">
      <c r="B3" s="278" t="s">
        <v>853</v>
      </c>
    </row>
    <row r="4" spans="2:15" ht="21">
      <c r="C4" s="1306" t="s">
        <v>854</v>
      </c>
      <c r="D4" s="1306"/>
      <c r="E4" s="1306"/>
      <c r="F4" s="1306"/>
      <c r="G4" s="1306"/>
      <c r="H4" s="1306"/>
      <c r="I4" s="1306"/>
      <c r="J4" s="1306"/>
      <c r="K4" s="1306"/>
      <c r="L4" s="1306"/>
      <c r="M4" s="1306"/>
    </row>
    <row r="5" spans="2:15" ht="10.5" customHeight="1" thickBot="1">
      <c r="C5" s="15"/>
    </row>
    <row r="6" spans="2:15" ht="39" customHeight="1">
      <c r="B6" s="1291" t="s">
        <v>206</v>
      </c>
      <c r="C6" s="1297" t="s">
        <v>221</v>
      </c>
      <c r="D6" s="1298"/>
      <c r="E6" s="1298"/>
      <c r="F6" s="1298"/>
      <c r="G6" s="1299"/>
      <c r="H6" s="1294" t="s">
        <v>241</v>
      </c>
      <c r="I6" s="1295"/>
      <c r="J6" s="1296"/>
      <c r="K6" s="1294" t="s">
        <v>824</v>
      </c>
      <c r="L6" s="1295"/>
      <c r="M6" s="1296"/>
    </row>
    <row r="7" spans="2:15" ht="17.25" customHeight="1">
      <c r="B7" s="1292"/>
      <c r="C7" s="1300"/>
      <c r="D7" s="1301"/>
      <c r="E7" s="1301"/>
      <c r="F7" s="1301"/>
      <c r="G7" s="1302"/>
      <c r="H7" s="1307" t="s">
        <v>556</v>
      </c>
      <c r="I7" s="1308"/>
      <c r="J7" s="1309"/>
      <c r="K7" s="1307" t="s">
        <v>556</v>
      </c>
      <c r="L7" s="1308"/>
      <c r="M7" s="1309"/>
    </row>
    <row r="8" spans="2:15" ht="18" customHeight="1" thickBot="1">
      <c r="B8" s="1293"/>
      <c r="C8" s="1303"/>
      <c r="D8" s="1304"/>
      <c r="E8" s="1304"/>
      <c r="F8" s="1304"/>
      <c r="G8" s="1305"/>
      <c r="H8" s="1310"/>
      <c r="I8" s="1311"/>
      <c r="J8" s="1312"/>
      <c r="K8" s="1310"/>
      <c r="L8" s="1311"/>
      <c r="M8" s="1312"/>
    </row>
    <row r="9" spans="2:15" ht="21.75">
      <c r="B9" s="184"/>
      <c r="C9" s="1273"/>
      <c r="D9" s="1274"/>
      <c r="E9" s="1274"/>
      <c r="F9" s="1274"/>
      <c r="G9" s="1275"/>
      <c r="H9" s="1267"/>
      <c r="I9" s="1268"/>
      <c r="J9" s="1269"/>
      <c r="K9" s="1267"/>
      <c r="L9" s="1268"/>
      <c r="M9" s="1269"/>
    </row>
    <row r="10" spans="2:15" ht="21.75">
      <c r="B10" s="185"/>
      <c r="C10" s="1313"/>
      <c r="D10" s="1314"/>
      <c r="E10" s="1314"/>
      <c r="F10" s="1314"/>
      <c r="G10" s="1315"/>
      <c r="H10" s="1264"/>
      <c r="I10" s="1265"/>
      <c r="J10" s="1266"/>
      <c r="K10" s="1270"/>
      <c r="L10" s="1271"/>
      <c r="M10" s="1272"/>
    </row>
    <row r="11" spans="2:15" ht="21.75">
      <c r="B11" s="185"/>
      <c r="C11" s="1313"/>
      <c r="D11" s="1314"/>
      <c r="E11" s="1314"/>
      <c r="F11" s="1314"/>
      <c r="G11" s="1315"/>
      <c r="H11" s="1276"/>
      <c r="I11" s="1277"/>
      <c r="J11" s="1278"/>
      <c r="K11" s="1276"/>
      <c r="L11" s="1277"/>
      <c r="M11" s="1278"/>
    </row>
    <row r="12" spans="2:15" ht="21.75">
      <c r="B12" s="185"/>
      <c r="C12" s="1282"/>
      <c r="D12" s="1283"/>
      <c r="E12" s="1283"/>
      <c r="F12" s="1283"/>
      <c r="G12" s="1284"/>
      <c r="H12" s="1276"/>
      <c r="I12" s="1277"/>
      <c r="J12" s="1278"/>
      <c r="K12" s="1276"/>
      <c r="L12" s="1277"/>
      <c r="M12" s="1278"/>
    </row>
    <row r="13" spans="2:15" ht="21.75">
      <c r="B13" s="185"/>
      <c r="C13" s="1282"/>
      <c r="D13" s="1283"/>
      <c r="E13" s="1283"/>
      <c r="F13" s="1283"/>
      <c r="G13" s="1284"/>
      <c r="H13" s="1276"/>
      <c r="I13" s="1277"/>
      <c r="J13" s="1278"/>
      <c r="K13" s="1276"/>
      <c r="L13" s="1277"/>
      <c r="M13" s="1278"/>
    </row>
    <row r="14" spans="2:15" ht="22.5" thickBot="1">
      <c r="B14" s="186"/>
      <c r="C14" s="590"/>
      <c r="D14" s="1286"/>
      <c r="E14" s="1286"/>
      <c r="F14" s="1286"/>
      <c r="G14" s="1287"/>
      <c r="H14" s="1288"/>
      <c r="I14" s="1289"/>
      <c r="J14" s="1290"/>
      <c r="K14" s="1288"/>
      <c r="L14" s="1289"/>
      <c r="M14" s="1290"/>
    </row>
    <row r="15" spans="2:15" ht="13.5" customHeight="1">
      <c r="C15" s="189"/>
    </row>
    <row r="16" spans="2:15" ht="21.75">
      <c r="B16" s="20" t="s">
        <v>855</v>
      </c>
    </row>
    <row r="17" spans="2:15" ht="21.75" thickBot="1">
      <c r="B17" s="1285" t="s">
        <v>834</v>
      </c>
      <c r="C17" s="1285"/>
      <c r="D17" s="1285"/>
      <c r="E17" s="1285"/>
      <c r="F17" s="1285"/>
      <c r="G17" s="1285"/>
      <c r="H17" s="1285"/>
      <c r="I17" s="1285"/>
      <c r="J17" s="1285"/>
      <c r="K17" s="1285"/>
      <c r="L17" s="1285"/>
      <c r="M17" s="1285"/>
      <c r="N17" s="1285"/>
      <c r="O17" s="579"/>
    </row>
    <row r="18" spans="2:15" ht="28.5" customHeight="1" thickBot="1">
      <c r="B18" s="585"/>
      <c r="C18" s="585"/>
      <c r="D18" s="585"/>
      <c r="E18" s="585"/>
      <c r="F18" s="585"/>
      <c r="G18" s="585"/>
      <c r="H18" s="585"/>
      <c r="I18" s="585"/>
      <c r="J18" s="585"/>
      <c r="K18" s="585"/>
      <c r="L18" s="585"/>
      <c r="M18" s="585"/>
      <c r="N18" s="585"/>
      <c r="O18" s="585"/>
    </row>
    <row r="19" spans="2:15" ht="22.5" thickBot="1">
      <c r="B19" s="279" t="s">
        <v>521</v>
      </c>
      <c r="C19" s="1279"/>
      <c r="D19" s="1280"/>
      <c r="E19" s="1280"/>
      <c r="F19" s="1280"/>
      <c r="G19" s="1280"/>
      <c r="H19" s="1280"/>
      <c r="I19" s="1280"/>
      <c r="J19" s="1280"/>
      <c r="K19" s="1280"/>
      <c r="L19" s="1280"/>
      <c r="M19" s="1280"/>
      <c r="N19" s="1280"/>
      <c r="O19" s="1281"/>
    </row>
    <row r="20" spans="2:15" ht="22.5" thickBot="1">
      <c r="B20" s="279" t="s">
        <v>224</v>
      </c>
      <c r="C20" s="1279"/>
      <c r="D20" s="1280"/>
      <c r="E20" s="1280"/>
      <c r="F20" s="1280"/>
      <c r="G20" s="1280"/>
      <c r="H20" s="1280"/>
      <c r="I20" s="1280"/>
      <c r="J20" s="1280"/>
      <c r="K20" s="1280"/>
      <c r="L20" s="1280"/>
      <c r="M20" s="1280"/>
      <c r="N20" s="1280"/>
      <c r="O20" s="1281"/>
    </row>
    <row r="21" spans="2:15" s="209" customFormat="1" ht="53.25" customHeight="1" thickBot="1">
      <c r="B21" s="279" t="s">
        <v>225</v>
      </c>
      <c r="C21" s="580" t="s">
        <v>226</v>
      </c>
      <c r="D21" s="581" t="s">
        <v>227</v>
      </c>
      <c r="E21" s="582" t="s">
        <v>228</v>
      </c>
      <c r="F21" s="581" t="s">
        <v>229</v>
      </c>
      <c r="G21" s="582" t="s">
        <v>230</v>
      </c>
      <c r="H21" s="581" t="s">
        <v>231</v>
      </c>
      <c r="I21" s="582" t="s">
        <v>232</v>
      </c>
      <c r="J21" s="581" t="s">
        <v>233</v>
      </c>
      <c r="K21" s="582" t="s">
        <v>234</v>
      </c>
      <c r="L21" s="581" t="s">
        <v>235</v>
      </c>
      <c r="M21" s="582" t="s">
        <v>236</v>
      </c>
      <c r="N21" s="583" t="s">
        <v>237</v>
      </c>
      <c r="O21" s="584" t="s">
        <v>272</v>
      </c>
    </row>
    <row r="22" spans="2:15" s="67" customFormat="1" ht="43.5" customHeight="1" thickBot="1">
      <c r="B22" s="279" t="s">
        <v>238</v>
      </c>
      <c r="C22" s="281"/>
      <c r="D22" s="248"/>
      <c r="E22" s="249"/>
      <c r="F22" s="248"/>
      <c r="G22" s="249"/>
      <c r="H22" s="248"/>
      <c r="I22" s="249"/>
      <c r="J22" s="248"/>
      <c r="K22" s="249"/>
      <c r="L22" s="248"/>
      <c r="M22" s="249"/>
      <c r="N22" s="252"/>
      <c r="O22" s="252">
        <f>SUM(C22:N22)</f>
        <v>0</v>
      </c>
    </row>
    <row r="23" spans="2:15" ht="27.75" customHeight="1" thickBot="1">
      <c r="B23" s="279" t="s">
        <v>239</v>
      </c>
      <c r="C23" s="282"/>
      <c r="D23" s="318"/>
      <c r="E23" s="318"/>
      <c r="F23" s="318"/>
      <c r="G23" s="318"/>
      <c r="H23" s="318"/>
      <c r="I23" s="318"/>
      <c r="J23" s="318"/>
      <c r="K23" s="318"/>
      <c r="L23" s="318"/>
      <c r="M23" s="318"/>
      <c r="N23" s="318"/>
      <c r="O23" s="318" t="s">
        <v>724</v>
      </c>
    </row>
    <row r="24" spans="2:15" s="67" customFormat="1" ht="44.25" customHeight="1" thickBot="1">
      <c r="B24" s="279" t="s">
        <v>240</v>
      </c>
      <c r="C24" s="214"/>
      <c r="D24" s="214"/>
      <c r="E24" s="214"/>
      <c r="F24" s="214"/>
      <c r="G24" s="214"/>
      <c r="H24" s="214"/>
      <c r="I24" s="214"/>
      <c r="J24" s="214"/>
      <c r="K24" s="214"/>
      <c r="L24" s="214"/>
      <c r="M24" s="214"/>
      <c r="N24" s="253"/>
      <c r="O24" s="252">
        <f>SUM(C24:N24)</f>
        <v>0</v>
      </c>
    </row>
    <row r="25" spans="2:15" s="67" customFormat="1" ht="42.75" customHeight="1" thickBot="1">
      <c r="B25" s="280" t="s">
        <v>241</v>
      </c>
      <c r="C25" s="319"/>
      <c r="D25" s="319"/>
      <c r="E25" s="319"/>
      <c r="F25" s="319"/>
      <c r="G25" s="319"/>
      <c r="H25" s="319"/>
      <c r="I25" s="319"/>
      <c r="J25" s="319"/>
      <c r="K25" s="319"/>
      <c r="L25" s="319"/>
      <c r="M25" s="327"/>
      <c r="N25" s="326"/>
      <c r="O25" s="252">
        <f>SUM(C25:N25)</f>
        <v>0</v>
      </c>
    </row>
    <row r="26" spans="2:15" s="67" customFormat="1" ht="45" customHeight="1">
      <c r="B26" s="10" t="s">
        <v>242</v>
      </c>
      <c r="C26"/>
      <c r="D26"/>
      <c r="E26"/>
      <c r="F26"/>
      <c r="G26"/>
      <c r="H26"/>
      <c r="I26"/>
      <c r="J26"/>
      <c r="K26"/>
      <c r="L26"/>
      <c r="M26"/>
      <c r="N26"/>
      <c r="O26"/>
    </row>
    <row r="27" spans="2:15" s="67" customFormat="1" ht="49.5" customHeight="1">
      <c r="B27"/>
      <c r="C27">
        <v>31</v>
      </c>
      <c r="D27">
        <v>28</v>
      </c>
      <c r="E27">
        <v>31</v>
      </c>
      <c r="F27">
        <v>30</v>
      </c>
      <c r="G27">
        <v>31</v>
      </c>
      <c r="H27">
        <v>30</v>
      </c>
      <c r="I27">
        <v>31</v>
      </c>
      <c r="J27">
        <v>31</v>
      </c>
      <c r="K27">
        <v>30</v>
      </c>
      <c r="L27">
        <v>31</v>
      </c>
      <c r="M27">
        <v>30</v>
      </c>
      <c r="N27">
        <v>31</v>
      </c>
      <c r="O27"/>
    </row>
    <row r="28" spans="2:15" ht="28.5" customHeight="1" thickBot="1">
      <c r="B28" s="1263"/>
      <c r="C28" s="1263"/>
      <c r="D28" s="1263"/>
      <c r="E28" s="1263"/>
      <c r="F28" s="1263"/>
      <c r="G28" s="1263"/>
      <c r="H28" s="1263"/>
      <c r="I28" s="1263"/>
      <c r="J28" s="1263"/>
      <c r="K28" s="1263"/>
      <c r="L28" s="1263"/>
      <c r="M28" s="1263"/>
      <c r="N28" s="1263"/>
      <c r="O28" s="392"/>
    </row>
    <row r="29" spans="2:15" ht="13.5" thickTop="1"/>
  </sheetData>
  <mergeCells count="29">
    <mergeCell ref="C4:M4"/>
    <mergeCell ref="H7:J8"/>
    <mergeCell ref="K7:M8"/>
    <mergeCell ref="K14:M14"/>
    <mergeCell ref="H12:J12"/>
    <mergeCell ref="K12:M12"/>
    <mergeCell ref="C13:G13"/>
    <mergeCell ref="C10:G10"/>
    <mergeCell ref="C11:G11"/>
    <mergeCell ref="H11:J11"/>
    <mergeCell ref="B6:B8"/>
    <mergeCell ref="K6:M6"/>
    <mergeCell ref="H9:J9"/>
    <mergeCell ref="C6:G8"/>
    <mergeCell ref="H6:J6"/>
    <mergeCell ref="B28:N28"/>
    <mergeCell ref="H10:J10"/>
    <mergeCell ref="K9:M9"/>
    <mergeCell ref="K10:M10"/>
    <mergeCell ref="C9:G9"/>
    <mergeCell ref="K11:M11"/>
    <mergeCell ref="C20:O20"/>
    <mergeCell ref="C12:G12"/>
    <mergeCell ref="B17:N17"/>
    <mergeCell ref="D14:G14"/>
    <mergeCell ref="H13:J13"/>
    <mergeCell ref="H14:J14"/>
    <mergeCell ref="K13:M13"/>
    <mergeCell ref="C19:O19"/>
  </mergeCells>
  <phoneticPr fontId="15" type="noConversion"/>
  <pageMargins left="0.6692913385826772" right="0.31496062992125984" top="0.70866141732283472" bottom="0.98425196850393704" header="0.51181102362204722" footer="0.51181102362204722"/>
  <pageSetup scale="67" orientation="portrait" verticalDpi="300" r:id="rId1"/>
  <headerFooter alignWithMargins="0">
    <oddFooter>&amp;C&amp;"CordiaUPC,Regular"&amp;14ข-1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B1:O29"/>
  <sheetViews>
    <sheetView showGridLines="0" view="pageBreakPreview" topLeftCell="A22" zoomScale="85" zoomScaleSheetLayoutView="85" workbookViewId="0">
      <selection activeCell="R25" sqref="R25"/>
    </sheetView>
  </sheetViews>
  <sheetFormatPr defaultRowHeight="12.75"/>
  <cols>
    <col min="1" max="1" width="3.42578125" customWidth="1"/>
    <col min="2" max="2" width="13.5703125" customWidth="1"/>
    <col min="3" max="13" width="10" customWidth="1"/>
    <col min="14" max="14" width="10.42578125" customWidth="1"/>
    <col min="15" max="15" width="9" customWidth="1"/>
    <col min="16" max="16" width="2.42578125" customWidth="1"/>
  </cols>
  <sheetData>
    <row r="1" spans="2:15" ht="7.5" customHeight="1"/>
    <row r="2" spans="2:15" ht="24">
      <c r="B2" s="32" t="s">
        <v>602</v>
      </c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2:15" ht="24" customHeight="1">
      <c r="B3" s="20" t="s">
        <v>856</v>
      </c>
    </row>
    <row r="4" spans="2:15" ht="21">
      <c r="C4" s="1306" t="s">
        <v>857</v>
      </c>
      <c r="D4" s="1306"/>
      <c r="E4" s="1306"/>
      <c r="F4" s="1306"/>
      <c r="G4" s="1306"/>
      <c r="H4" s="1306"/>
      <c r="I4" s="1306"/>
      <c r="J4" s="1306"/>
      <c r="K4" s="1306"/>
      <c r="L4" s="1306"/>
      <c r="M4" s="1306"/>
    </row>
    <row r="5" spans="2:15" ht="10.5" customHeight="1" thickBot="1">
      <c r="C5" s="15"/>
    </row>
    <row r="6" spans="2:15" ht="39" customHeight="1">
      <c r="B6" s="1291" t="s">
        <v>206</v>
      </c>
      <c r="C6" s="1297" t="s">
        <v>221</v>
      </c>
      <c r="D6" s="1298"/>
      <c r="E6" s="1298"/>
      <c r="F6" s="1298"/>
      <c r="G6" s="1299"/>
      <c r="H6" s="1294" t="s">
        <v>222</v>
      </c>
      <c r="I6" s="1295"/>
      <c r="J6" s="1296"/>
      <c r="K6" s="1294" t="s">
        <v>223</v>
      </c>
      <c r="L6" s="1295"/>
      <c r="M6" s="1296"/>
    </row>
    <row r="7" spans="2:15" ht="17.25" customHeight="1">
      <c r="B7" s="1292"/>
      <c r="C7" s="1300"/>
      <c r="D7" s="1301"/>
      <c r="E7" s="1301"/>
      <c r="F7" s="1301"/>
      <c r="G7" s="1302"/>
      <c r="H7" s="1307" t="s">
        <v>556</v>
      </c>
      <c r="I7" s="1308"/>
      <c r="J7" s="1309"/>
      <c r="K7" s="1307" t="s">
        <v>556</v>
      </c>
      <c r="L7" s="1308"/>
      <c r="M7" s="1309"/>
    </row>
    <row r="8" spans="2:15" ht="18" customHeight="1" thickBot="1">
      <c r="B8" s="1293"/>
      <c r="C8" s="1303"/>
      <c r="D8" s="1304"/>
      <c r="E8" s="1304"/>
      <c r="F8" s="1304"/>
      <c r="G8" s="1305"/>
      <c r="H8" s="1310"/>
      <c r="I8" s="1311"/>
      <c r="J8" s="1312"/>
      <c r="K8" s="1310"/>
      <c r="L8" s="1311"/>
      <c r="M8" s="1312"/>
    </row>
    <row r="9" spans="2:15" ht="21.75">
      <c r="B9" s="184"/>
      <c r="C9" s="1273"/>
      <c r="D9" s="1274"/>
      <c r="E9" s="1274"/>
      <c r="F9" s="1274"/>
      <c r="G9" s="1275"/>
      <c r="H9" s="1267"/>
      <c r="I9" s="1268"/>
      <c r="J9" s="1269"/>
      <c r="K9" s="1267"/>
      <c r="L9" s="1268"/>
      <c r="M9" s="1269"/>
    </row>
    <row r="10" spans="2:15" ht="21.75">
      <c r="B10" s="185"/>
      <c r="C10" s="1313"/>
      <c r="D10" s="1314"/>
      <c r="E10" s="1314"/>
      <c r="F10" s="1314"/>
      <c r="G10" s="1315"/>
      <c r="H10" s="1264"/>
      <c r="I10" s="1265"/>
      <c r="J10" s="1266"/>
      <c r="K10" s="1270"/>
      <c r="L10" s="1271"/>
      <c r="M10" s="1272"/>
    </row>
    <row r="11" spans="2:15" ht="21.75">
      <c r="B11" s="185"/>
      <c r="C11" s="1313"/>
      <c r="D11" s="1314"/>
      <c r="E11" s="1314"/>
      <c r="F11" s="1314"/>
      <c r="G11" s="1315"/>
      <c r="H11" s="1276"/>
      <c r="I11" s="1277"/>
      <c r="J11" s="1278"/>
      <c r="K11" s="1276"/>
      <c r="L11" s="1277"/>
      <c r="M11" s="1278"/>
    </row>
    <row r="12" spans="2:15" ht="21.75">
      <c r="B12" s="185"/>
      <c r="C12" s="1282"/>
      <c r="D12" s="1283"/>
      <c r="E12" s="1283"/>
      <c r="F12" s="1283"/>
      <c r="G12" s="1284"/>
      <c r="H12" s="1276"/>
      <c r="I12" s="1277"/>
      <c r="J12" s="1278"/>
      <c r="K12" s="1276"/>
      <c r="L12" s="1277"/>
      <c r="M12" s="1278"/>
    </row>
    <row r="13" spans="2:15" ht="21.75">
      <c r="B13" s="185"/>
      <c r="C13" s="1282"/>
      <c r="D13" s="1283"/>
      <c r="E13" s="1283"/>
      <c r="F13" s="1283"/>
      <c r="G13" s="1284"/>
      <c r="H13" s="1276"/>
      <c r="I13" s="1277"/>
      <c r="J13" s="1278"/>
      <c r="K13" s="1276"/>
      <c r="L13" s="1277"/>
      <c r="M13" s="1278"/>
    </row>
    <row r="14" spans="2:15" ht="22.5" thickBot="1">
      <c r="B14" s="186"/>
      <c r="C14" s="590"/>
      <c r="D14" s="1286"/>
      <c r="E14" s="1286"/>
      <c r="F14" s="1286"/>
      <c r="G14" s="1287"/>
      <c r="H14" s="1288"/>
      <c r="I14" s="1289"/>
      <c r="J14" s="1290"/>
      <c r="K14" s="1288"/>
      <c r="L14" s="1289"/>
      <c r="M14" s="1290"/>
    </row>
    <row r="15" spans="2:15" ht="13.5" customHeight="1">
      <c r="C15" s="189"/>
    </row>
    <row r="16" spans="2:15" ht="21.75">
      <c r="B16" s="20" t="s">
        <v>858</v>
      </c>
    </row>
    <row r="17" spans="2:15" ht="21.75" thickBot="1">
      <c r="B17" s="1316" t="s">
        <v>859</v>
      </c>
      <c r="C17" s="1316"/>
      <c r="D17" s="1316"/>
      <c r="E17" s="1316"/>
      <c r="F17" s="1316"/>
      <c r="G17" s="1316"/>
      <c r="H17" s="1316"/>
      <c r="I17" s="1316"/>
      <c r="J17" s="1316"/>
      <c r="K17" s="1316"/>
      <c r="L17" s="1316"/>
      <c r="M17" s="1316"/>
      <c r="N17" s="1316"/>
      <c r="O17" s="392"/>
    </row>
    <row r="18" spans="2:15" ht="28.5" customHeight="1" thickBot="1">
      <c r="B18" s="589"/>
      <c r="C18" s="589"/>
      <c r="D18" s="589"/>
      <c r="E18" s="589"/>
      <c r="F18" s="589"/>
      <c r="G18" s="589"/>
      <c r="H18" s="589"/>
      <c r="I18" s="589"/>
      <c r="J18" s="589"/>
      <c r="K18" s="589"/>
      <c r="L18" s="589"/>
      <c r="M18" s="589"/>
      <c r="N18" s="589"/>
      <c r="O18" s="589"/>
    </row>
    <row r="19" spans="2:15" ht="22.5" thickBot="1">
      <c r="B19" s="336" t="s">
        <v>521</v>
      </c>
      <c r="C19" s="1317"/>
      <c r="D19" s="1318"/>
      <c r="E19" s="1318"/>
      <c r="F19" s="1318"/>
      <c r="G19" s="1318"/>
      <c r="H19" s="1318"/>
      <c r="I19" s="1318"/>
      <c r="J19" s="1318"/>
      <c r="K19" s="1318"/>
      <c r="L19" s="1318"/>
      <c r="M19" s="1318"/>
      <c r="N19" s="1318"/>
      <c r="O19" s="1319"/>
    </row>
    <row r="20" spans="2:15" ht="22.5" thickBot="1">
      <c r="B20" s="337" t="s">
        <v>224</v>
      </c>
      <c r="C20" s="1317"/>
      <c r="D20" s="1318"/>
      <c r="E20" s="1318"/>
      <c r="F20" s="1318"/>
      <c r="G20" s="1318"/>
      <c r="H20" s="1318"/>
      <c r="I20" s="1318"/>
      <c r="J20" s="1318"/>
      <c r="K20" s="1318"/>
      <c r="L20" s="1318"/>
      <c r="M20" s="1318"/>
      <c r="N20" s="1318"/>
      <c r="O20" s="1319"/>
    </row>
    <row r="21" spans="2:15" s="209" customFormat="1" ht="44.25" customHeight="1" thickBot="1">
      <c r="B21" s="337" t="s">
        <v>225</v>
      </c>
      <c r="C21" s="586" t="s">
        <v>226</v>
      </c>
      <c r="D21" s="587" t="s">
        <v>227</v>
      </c>
      <c r="E21" s="587" t="s">
        <v>228</v>
      </c>
      <c r="F21" s="587" t="s">
        <v>229</v>
      </c>
      <c r="G21" s="587" t="s">
        <v>230</v>
      </c>
      <c r="H21" s="587" t="s">
        <v>231</v>
      </c>
      <c r="I21" s="587" t="s">
        <v>232</v>
      </c>
      <c r="J21" s="587" t="s">
        <v>233</v>
      </c>
      <c r="K21" s="587" t="s">
        <v>234</v>
      </c>
      <c r="L21" s="587" t="s">
        <v>235</v>
      </c>
      <c r="M21" s="587" t="s">
        <v>236</v>
      </c>
      <c r="N21" s="588" t="s">
        <v>237</v>
      </c>
      <c r="O21" s="588" t="s">
        <v>272</v>
      </c>
    </row>
    <row r="22" spans="2:15" s="67" customFormat="1" ht="38.25" customHeight="1" thickBot="1">
      <c r="B22" s="337" t="s">
        <v>238</v>
      </c>
      <c r="C22" s="339"/>
      <c r="D22" s="218"/>
      <c r="E22" s="218"/>
      <c r="F22" s="218"/>
      <c r="G22" s="218"/>
      <c r="H22" s="218"/>
      <c r="I22" s="218"/>
      <c r="J22" s="218"/>
      <c r="K22" s="218"/>
      <c r="L22" s="218"/>
      <c r="M22" s="218"/>
      <c r="N22" s="340"/>
      <c r="O22" s="252">
        <f>SUM(C22:N22)</f>
        <v>0</v>
      </c>
    </row>
    <row r="23" spans="2:15" ht="33" customHeight="1" thickBot="1">
      <c r="B23" s="337" t="s">
        <v>239</v>
      </c>
      <c r="C23" s="341"/>
      <c r="D23" s="320"/>
      <c r="E23" s="320"/>
      <c r="F23" s="320"/>
      <c r="G23" s="320"/>
      <c r="H23" s="320"/>
      <c r="I23" s="320"/>
      <c r="J23" s="320"/>
      <c r="K23" s="320"/>
      <c r="L23" s="320"/>
      <c r="M23" s="320"/>
      <c r="N23" s="342"/>
      <c r="O23" s="318" t="s">
        <v>724</v>
      </c>
    </row>
    <row r="24" spans="2:15" s="67" customFormat="1" ht="38.25" customHeight="1" thickBot="1">
      <c r="B24" s="337" t="s">
        <v>240</v>
      </c>
      <c r="C24" s="219"/>
      <c r="D24" s="220"/>
      <c r="E24" s="221"/>
      <c r="F24" s="220"/>
      <c r="G24" s="221"/>
      <c r="H24" s="220"/>
      <c r="I24" s="221"/>
      <c r="J24" s="220"/>
      <c r="K24" s="221"/>
      <c r="L24" s="220"/>
      <c r="M24" s="221"/>
      <c r="N24" s="325"/>
      <c r="O24" s="252">
        <f>SUM(C24:N24)</f>
        <v>0</v>
      </c>
    </row>
    <row r="25" spans="2:15" s="67" customFormat="1" ht="42.75" customHeight="1" thickBot="1">
      <c r="B25" s="338" t="s">
        <v>241</v>
      </c>
      <c r="C25" s="319"/>
      <c r="D25" s="321"/>
      <c r="E25" s="322"/>
      <c r="F25" s="321"/>
      <c r="G25" s="322"/>
      <c r="H25" s="321"/>
      <c r="I25" s="322"/>
      <c r="J25" s="321"/>
      <c r="K25" s="322"/>
      <c r="L25" s="321"/>
      <c r="M25" s="322"/>
      <c r="N25" s="326"/>
      <c r="O25" s="252">
        <f>SUM(C25:N25)</f>
        <v>0</v>
      </c>
    </row>
    <row r="26" spans="2:15" s="67" customFormat="1" ht="45" customHeight="1">
      <c r="B26" s="10" t="s">
        <v>242</v>
      </c>
      <c r="C26"/>
      <c r="D26"/>
      <c r="E26"/>
      <c r="F26"/>
      <c r="G26"/>
      <c r="H26"/>
      <c r="I26"/>
      <c r="J26"/>
      <c r="K26"/>
      <c r="L26"/>
      <c r="M26"/>
      <c r="N26"/>
      <c r="O26"/>
    </row>
    <row r="27" spans="2:15" s="67" customFormat="1" ht="49.5" customHeight="1">
      <c r="B27"/>
      <c r="C27">
        <v>31</v>
      </c>
      <c r="D27">
        <v>28</v>
      </c>
      <c r="E27">
        <v>31</v>
      </c>
      <c r="F27">
        <v>30</v>
      </c>
      <c r="G27">
        <v>31</v>
      </c>
      <c r="H27">
        <v>30</v>
      </c>
      <c r="I27">
        <v>31</v>
      </c>
      <c r="J27">
        <v>31</v>
      </c>
      <c r="K27">
        <v>30</v>
      </c>
      <c r="L27">
        <v>31</v>
      </c>
      <c r="M27">
        <v>30</v>
      </c>
      <c r="N27">
        <v>31</v>
      </c>
      <c r="O27"/>
    </row>
    <row r="28" spans="2:15" ht="28.5" customHeight="1" thickBot="1">
      <c r="B28" s="1263"/>
      <c r="C28" s="1263"/>
      <c r="D28" s="1263"/>
      <c r="E28" s="1263"/>
      <c r="F28" s="1263"/>
      <c r="G28" s="1263"/>
      <c r="H28" s="1263"/>
      <c r="I28" s="1263"/>
      <c r="J28" s="1263"/>
      <c r="K28" s="1263"/>
      <c r="L28" s="1263"/>
      <c r="M28" s="1263"/>
      <c r="N28" s="1263"/>
      <c r="O28" s="392"/>
    </row>
    <row r="29" spans="2:15" ht="13.5" thickTop="1"/>
  </sheetData>
  <mergeCells count="29">
    <mergeCell ref="K14:M14"/>
    <mergeCell ref="C19:O19"/>
    <mergeCell ref="K9:M9"/>
    <mergeCell ref="C9:G9"/>
    <mergeCell ref="H13:J13"/>
    <mergeCell ref="H14:J14"/>
    <mergeCell ref="C11:G11"/>
    <mergeCell ref="H9:J9"/>
    <mergeCell ref="C13:G13"/>
    <mergeCell ref="H12:J12"/>
    <mergeCell ref="K12:M12"/>
    <mergeCell ref="K11:M11"/>
    <mergeCell ref="K13:M13"/>
    <mergeCell ref="C4:M4"/>
    <mergeCell ref="H7:J8"/>
    <mergeCell ref="K7:M8"/>
    <mergeCell ref="B28:N28"/>
    <mergeCell ref="H10:J10"/>
    <mergeCell ref="K10:M10"/>
    <mergeCell ref="C10:G10"/>
    <mergeCell ref="C12:G12"/>
    <mergeCell ref="B17:N17"/>
    <mergeCell ref="D14:G14"/>
    <mergeCell ref="B6:B8"/>
    <mergeCell ref="K6:M6"/>
    <mergeCell ref="C6:G8"/>
    <mergeCell ref="H6:J6"/>
    <mergeCell ref="C20:O20"/>
    <mergeCell ref="H11:J11"/>
  </mergeCells>
  <phoneticPr fontId="15" type="noConversion"/>
  <pageMargins left="0.6692913385826772" right="0.31496062992125984" top="0.70866141732283472" bottom="0.98425196850393704" header="0.51181102362204722" footer="0.51181102362204722"/>
  <pageSetup scale="68" orientation="portrait" verticalDpi="300" r:id="rId1"/>
  <headerFooter alignWithMargins="0">
    <oddFooter>&amp;C&amp;"CordiaUPC,Regular"&amp;14ข-2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B1:M64"/>
  <sheetViews>
    <sheetView showGridLines="0" view="pageBreakPreview" topLeftCell="A13" zoomScale="90" zoomScaleSheetLayoutView="90" workbookViewId="0">
      <selection activeCell="N27" sqref="N27"/>
    </sheetView>
  </sheetViews>
  <sheetFormatPr defaultRowHeight="15"/>
  <cols>
    <col min="1" max="1" width="2.140625" style="78" customWidth="1"/>
    <col min="2" max="5" width="9.140625" style="78"/>
    <col min="6" max="6" width="10.85546875" style="78" customWidth="1"/>
    <col min="7" max="7" width="14.42578125" style="78" customWidth="1"/>
    <col min="8" max="8" width="15.42578125" style="78" customWidth="1"/>
    <col min="9" max="9" width="19.140625" style="78" customWidth="1"/>
    <col min="10" max="10" width="15.85546875" style="78" customWidth="1"/>
    <col min="11" max="11" width="17.42578125" style="78" customWidth="1"/>
    <col min="12" max="12" width="2" style="78" customWidth="1"/>
    <col min="13" max="17" width="9.140625" style="78"/>
    <col min="18" max="19" width="11.140625" style="78" bestFit="1" customWidth="1"/>
    <col min="20" max="20" width="15.85546875" style="78" customWidth="1"/>
    <col min="21" max="22" width="12.28515625" style="78" customWidth="1"/>
    <col min="23" max="23" width="14" style="78" customWidth="1"/>
    <col min="24" max="24" width="9.42578125" style="78" bestFit="1" customWidth="1"/>
    <col min="25" max="16384" width="9.140625" style="78"/>
  </cols>
  <sheetData>
    <row r="1" spans="2:13" ht="26.25">
      <c r="G1" s="324" t="s">
        <v>632</v>
      </c>
    </row>
    <row r="2" spans="2:13" ht="23.25">
      <c r="B2" s="1075" t="s">
        <v>860</v>
      </c>
      <c r="C2" s="1075"/>
      <c r="D2" s="1075"/>
      <c r="E2" s="1075"/>
      <c r="F2" s="1075"/>
      <c r="G2" s="1075"/>
      <c r="H2" s="1075"/>
      <c r="I2" s="1075"/>
      <c r="J2" s="1075"/>
      <c r="K2" s="1075"/>
    </row>
    <row r="3" spans="2:13" ht="11.25" customHeight="1">
      <c r="B3" s="36"/>
      <c r="C3" s="36"/>
      <c r="D3" s="36"/>
      <c r="E3" s="36"/>
      <c r="F3" s="36"/>
      <c r="G3" s="36"/>
      <c r="H3" s="36"/>
      <c r="I3" s="36"/>
      <c r="J3" s="36"/>
      <c r="K3" s="36"/>
    </row>
    <row r="4" spans="2:13" ht="22.5" thickBot="1">
      <c r="B4" s="37"/>
      <c r="C4" s="195" t="s">
        <v>620</v>
      </c>
      <c r="E4" s="1333" t="s">
        <v>642</v>
      </c>
      <c r="F4" s="1333"/>
      <c r="G4" s="1333"/>
      <c r="H4" s="2" t="s">
        <v>621</v>
      </c>
      <c r="J4" s="1333" t="s">
        <v>643</v>
      </c>
      <c r="K4" s="1333"/>
    </row>
    <row r="5" spans="2:13" ht="27" customHeight="1" thickBot="1">
      <c r="B5" s="1323" t="s">
        <v>275</v>
      </c>
      <c r="C5" s="1326" t="s">
        <v>276</v>
      </c>
      <c r="D5" s="1327"/>
      <c r="E5" s="1327"/>
      <c r="F5" s="1328"/>
      <c r="G5" s="1326" t="s">
        <v>277</v>
      </c>
      <c r="H5" s="1327"/>
      <c r="I5" s="81" t="s">
        <v>278</v>
      </c>
      <c r="J5" s="82" t="s">
        <v>280</v>
      </c>
      <c r="K5" s="83" t="s">
        <v>282</v>
      </c>
    </row>
    <row r="6" spans="2:13" ht="27" customHeight="1">
      <c r="B6" s="1324"/>
      <c r="C6" s="38" t="s">
        <v>284</v>
      </c>
      <c r="D6" s="38" t="s">
        <v>286</v>
      </c>
      <c r="E6" s="38" t="s">
        <v>287</v>
      </c>
      <c r="F6" s="38" t="s">
        <v>288</v>
      </c>
      <c r="G6" s="38" t="s">
        <v>289</v>
      </c>
      <c r="H6" s="50" t="s">
        <v>288</v>
      </c>
      <c r="I6" s="1334" t="s">
        <v>279</v>
      </c>
      <c r="J6" s="1329" t="s">
        <v>281</v>
      </c>
      <c r="K6" s="1335" t="s">
        <v>283</v>
      </c>
    </row>
    <row r="7" spans="2:13" ht="22.5" customHeight="1" thickBot="1">
      <c r="B7" s="1325"/>
      <c r="C7" s="85" t="s">
        <v>285</v>
      </c>
      <c r="D7" s="85" t="s">
        <v>285</v>
      </c>
      <c r="E7" s="85" t="s">
        <v>285</v>
      </c>
      <c r="F7" s="85" t="s">
        <v>279</v>
      </c>
      <c r="G7" s="85" t="s">
        <v>290</v>
      </c>
      <c r="H7" s="86" t="s">
        <v>279</v>
      </c>
      <c r="I7" s="1334"/>
      <c r="J7" s="1329"/>
      <c r="K7" s="1335"/>
    </row>
    <row r="8" spans="2:13" ht="21.75">
      <c r="B8" s="73" t="s">
        <v>226</v>
      </c>
      <c r="C8" s="609"/>
      <c r="D8" s="610"/>
      <c r="E8" s="610"/>
      <c r="F8" s="595"/>
      <c r="G8" s="596"/>
      <c r="H8" s="595"/>
      <c r="I8" s="591"/>
      <c r="J8" s="597" t="e">
        <f>(G8*100/((MAX(C8:E8))*24*M8))</f>
        <v>#DIV/0!</v>
      </c>
      <c r="K8" s="598" t="e">
        <f>I8/G8</f>
        <v>#DIV/0!</v>
      </c>
      <c r="M8" s="630">
        <v>31</v>
      </c>
    </row>
    <row r="9" spans="2:13" ht="21.75">
      <c r="B9" s="193" t="s">
        <v>227</v>
      </c>
      <c r="C9" s="611"/>
      <c r="D9" s="612"/>
      <c r="E9" s="612"/>
      <c r="F9" s="599"/>
      <c r="G9" s="600"/>
      <c r="H9" s="593"/>
      <c r="I9" s="592"/>
      <c r="J9" s="631" t="e">
        <f t="shared" ref="J9:J19" si="0">(G9*100/((MAX(C9:E9))*24*M9))</f>
        <v>#DIV/0!</v>
      </c>
      <c r="K9" s="601" t="e">
        <f t="shared" ref="K9:K19" si="1">I9/G9</f>
        <v>#DIV/0!</v>
      </c>
      <c r="M9" s="78">
        <v>28</v>
      </c>
    </row>
    <row r="10" spans="2:13" ht="21.75">
      <c r="B10" s="193" t="s">
        <v>228</v>
      </c>
      <c r="C10" s="611"/>
      <c r="D10" s="612"/>
      <c r="E10" s="612"/>
      <c r="F10" s="599"/>
      <c r="G10" s="600"/>
      <c r="H10" s="593"/>
      <c r="I10" s="592"/>
      <c r="J10" s="631" t="e">
        <f t="shared" si="0"/>
        <v>#DIV/0!</v>
      </c>
      <c r="K10" s="601" t="e">
        <f t="shared" si="1"/>
        <v>#DIV/0!</v>
      </c>
      <c r="M10" s="78">
        <v>31</v>
      </c>
    </row>
    <row r="11" spans="2:13" ht="21.75">
      <c r="B11" s="193" t="s">
        <v>229</v>
      </c>
      <c r="C11" s="611"/>
      <c r="D11" s="612"/>
      <c r="E11" s="612"/>
      <c r="F11" s="599"/>
      <c r="G11" s="600"/>
      <c r="H11" s="593"/>
      <c r="I11" s="592"/>
      <c r="J11" s="631" t="e">
        <f t="shared" si="0"/>
        <v>#DIV/0!</v>
      </c>
      <c r="K11" s="601" t="e">
        <f t="shared" si="1"/>
        <v>#DIV/0!</v>
      </c>
      <c r="M11" s="78">
        <v>30</v>
      </c>
    </row>
    <row r="12" spans="2:13" ht="21.75">
      <c r="B12" s="193" t="s">
        <v>230</v>
      </c>
      <c r="C12" s="611"/>
      <c r="D12" s="612"/>
      <c r="E12" s="612"/>
      <c r="F12" s="599"/>
      <c r="G12" s="600"/>
      <c r="H12" s="593"/>
      <c r="I12" s="592"/>
      <c r="J12" s="631" t="e">
        <f t="shared" si="0"/>
        <v>#DIV/0!</v>
      </c>
      <c r="K12" s="601" t="e">
        <f t="shared" si="1"/>
        <v>#DIV/0!</v>
      </c>
      <c r="M12" s="78">
        <v>31</v>
      </c>
    </row>
    <row r="13" spans="2:13" ht="21.75">
      <c r="B13" s="193" t="s">
        <v>291</v>
      </c>
      <c r="C13" s="611"/>
      <c r="D13" s="612"/>
      <c r="E13" s="612"/>
      <c r="F13" s="599"/>
      <c r="G13" s="600"/>
      <c r="H13" s="593"/>
      <c r="I13" s="592"/>
      <c r="J13" s="631" t="e">
        <f t="shared" si="0"/>
        <v>#DIV/0!</v>
      </c>
      <c r="K13" s="601" t="e">
        <f t="shared" si="1"/>
        <v>#DIV/0!</v>
      </c>
      <c r="M13" s="78">
        <v>30</v>
      </c>
    </row>
    <row r="14" spans="2:13" ht="21.75">
      <c r="B14" s="193" t="s">
        <v>232</v>
      </c>
      <c r="C14" s="611"/>
      <c r="D14" s="612"/>
      <c r="E14" s="612"/>
      <c r="F14" s="599"/>
      <c r="G14" s="600"/>
      <c r="H14" s="593"/>
      <c r="I14" s="592"/>
      <c r="J14" s="631" t="e">
        <f t="shared" si="0"/>
        <v>#DIV/0!</v>
      </c>
      <c r="K14" s="601" t="e">
        <f t="shared" si="1"/>
        <v>#DIV/0!</v>
      </c>
      <c r="M14" s="78">
        <v>31</v>
      </c>
    </row>
    <row r="15" spans="2:13" ht="21.75">
      <c r="B15" s="193" t="s">
        <v>233</v>
      </c>
      <c r="C15" s="611"/>
      <c r="D15" s="612"/>
      <c r="E15" s="612"/>
      <c r="F15" s="599"/>
      <c r="G15" s="600"/>
      <c r="H15" s="593"/>
      <c r="I15" s="592"/>
      <c r="J15" s="631" t="e">
        <f t="shared" si="0"/>
        <v>#DIV/0!</v>
      </c>
      <c r="K15" s="601" t="e">
        <f t="shared" si="1"/>
        <v>#DIV/0!</v>
      </c>
      <c r="M15" s="78">
        <v>31</v>
      </c>
    </row>
    <row r="16" spans="2:13" ht="21.75">
      <c r="B16" s="193" t="s">
        <v>234</v>
      </c>
      <c r="C16" s="611"/>
      <c r="D16" s="612"/>
      <c r="E16" s="612"/>
      <c r="F16" s="599"/>
      <c r="G16" s="600"/>
      <c r="H16" s="593"/>
      <c r="I16" s="592"/>
      <c r="J16" s="631" t="e">
        <f t="shared" si="0"/>
        <v>#DIV/0!</v>
      </c>
      <c r="K16" s="601" t="e">
        <f t="shared" si="1"/>
        <v>#DIV/0!</v>
      </c>
      <c r="M16" s="78">
        <v>30</v>
      </c>
    </row>
    <row r="17" spans="2:13" ht="21.75">
      <c r="B17" s="193" t="s">
        <v>235</v>
      </c>
      <c r="C17" s="611"/>
      <c r="D17" s="612"/>
      <c r="E17" s="612"/>
      <c r="F17" s="599"/>
      <c r="G17" s="600"/>
      <c r="H17" s="593"/>
      <c r="I17" s="593"/>
      <c r="J17" s="631" t="e">
        <f t="shared" si="0"/>
        <v>#DIV/0!</v>
      </c>
      <c r="K17" s="601" t="e">
        <f t="shared" si="1"/>
        <v>#DIV/0!</v>
      </c>
      <c r="M17" s="78">
        <v>31</v>
      </c>
    </row>
    <row r="18" spans="2:13" ht="21.75">
      <c r="B18" s="193" t="s">
        <v>292</v>
      </c>
      <c r="C18" s="611"/>
      <c r="D18" s="612"/>
      <c r="E18" s="612"/>
      <c r="F18" s="599"/>
      <c r="G18" s="593"/>
      <c r="H18" s="593"/>
      <c r="I18" s="592"/>
      <c r="J18" s="631" t="e">
        <f t="shared" si="0"/>
        <v>#DIV/0!</v>
      </c>
      <c r="K18" s="601" t="e">
        <f t="shared" si="1"/>
        <v>#DIV/0!</v>
      </c>
      <c r="M18" s="78">
        <v>30</v>
      </c>
    </row>
    <row r="19" spans="2:13" ht="22.5" thickBot="1">
      <c r="B19" s="192" t="s">
        <v>237</v>
      </c>
      <c r="C19" s="613"/>
      <c r="D19" s="614"/>
      <c r="E19" s="614"/>
      <c r="F19" s="602"/>
      <c r="G19" s="603"/>
      <c r="H19" s="603"/>
      <c r="I19" s="594"/>
      <c r="J19" s="632" t="e">
        <f t="shared" si="0"/>
        <v>#DIV/0!</v>
      </c>
      <c r="K19" s="604" t="e">
        <f t="shared" si="1"/>
        <v>#DIV/0!</v>
      </c>
      <c r="M19" s="78">
        <v>31</v>
      </c>
    </row>
    <row r="20" spans="2:13" ht="22.5" thickBot="1">
      <c r="B20" s="1330" t="s">
        <v>272</v>
      </c>
      <c r="C20" s="1331"/>
      <c r="D20" s="1331"/>
      <c r="E20" s="1332"/>
      <c r="F20" s="605">
        <f>SUM(F8:F19)</f>
        <v>0</v>
      </c>
      <c r="G20" s="605">
        <f>SUM(G8:G19)</f>
        <v>0</v>
      </c>
      <c r="H20" s="605">
        <f>SUM(H8:H19)</f>
        <v>0</v>
      </c>
      <c r="I20" s="605">
        <f>SUM(I8:I19)</f>
        <v>0</v>
      </c>
      <c r="J20" s="606"/>
      <c r="K20" s="607"/>
      <c r="M20" s="78">
        <f>SUM(M8:M19)</f>
        <v>365</v>
      </c>
    </row>
    <row r="21" spans="2:13" ht="22.5" thickBot="1">
      <c r="B21" s="1320" t="s">
        <v>293</v>
      </c>
      <c r="C21" s="1321"/>
      <c r="D21" s="1321"/>
      <c r="E21" s="1322"/>
      <c r="F21" s="608" t="e">
        <f>AVERAGE(F8:F19)</f>
        <v>#DIV/0!</v>
      </c>
      <c r="G21" s="608" t="e">
        <f>AVERAGE(G8:G19)</f>
        <v>#DIV/0!</v>
      </c>
      <c r="H21" s="608" t="e">
        <f>AVERAGE(H8:H19)</f>
        <v>#DIV/0!</v>
      </c>
      <c r="I21" s="608" t="e">
        <f>AVERAGE(I8:I19)</f>
        <v>#DIV/0!</v>
      </c>
      <c r="J21" s="608" t="e">
        <f>(G20*100/((MAX(C8:E19))*24*M20))</f>
        <v>#DIV/0!</v>
      </c>
      <c r="K21" s="608" t="e">
        <f>I20/G20</f>
        <v>#DIV/0!</v>
      </c>
    </row>
    <row r="22" spans="2:13" ht="18.75">
      <c r="B22" s="84" t="s">
        <v>452</v>
      </c>
      <c r="C22" s="80" t="s">
        <v>448</v>
      </c>
      <c r="D22" s="84"/>
      <c r="E22" s="84"/>
      <c r="F22" s="84"/>
      <c r="G22" s="84"/>
      <c r="H22" s="84"/>
      <c r="I22" s="84"/>
      <c r="J22" s="84"/>
      <c r="K22" s="84"/>
    </row>
    <row r="23" spans="2:13" ht="18.75">
      <c r="B23" s="80"/>
      <c r="C23" s="40" t="s">
        <v>451</v>
      </c>
      <c r="D23" s="40"/>
      <c r="E23" s="40"/>
      <c r="F23" s="40"/>
      <c r="G23" s="40"/>
      <c r="H23" s="40"/>
      <c r="I23" s="40"/>
      <c r="J23" s="40"/>
      <c r="K23" s="40"/>
    </row>
    <row r="24" spans="2:13" ht="18.75">
      <c r="B24" s="80"/>
      <c r="C24" s="40" t="s">
        <v>449</v>
      </c>
      <c r="D24" s="40"/>
      <c r="E24" s="40"/>
      <c r="F24" s="40"/>
      <c r="G24" s="40"/>
      <c r="H24" s="40"/>
      <c r="I24" s="40"/>
      <c r="J24" s="40"/>
      <c r="K24" s="40"/>
    </row>
    <row r="25" spans="2:13" ht="18.75">
      <c r="B25" s="40"/>
      <c r="C25" s="40" t="s">
        <v>450</v>
      </c>
      <c r="D25" s="79"/>
      <c r="E25" s="79"/>
      <c r="F25" s="79"/>
      <c r="G25" s="79"/>
      <c r="H25" s="79"/>
      <c r="I25" s="79"/>
      <c r="J25" s="79"/>
      <c r="K25" s="79"/>
    </row>
    <row r="53" spans="7:13">
      <c r="G53" s="208">
        <v>2362</v>
      </c>
      <c r="H53" s="208">
        <v>506000</v>
      </c>
      <c r="I53" s="208">
        <v>635000</v>
      </c>
      <c r="J53" s="208">
        <v>313981</v>
      </c>
      <c r="K53" s="208">
        <v>1141000</v>
      </c>
      <c r="L53" s="208">
        <v>2163781</v>
      </c>
      <c r="M53" s="208">
        <v>3490414</v>
      </c>
    </row>
    <row r="54" spans="7:13">
      <c r="G54" s="208">
        <v>2351</v>
      </c>
      <c r="H54" s="208">
        <v>447000</v>
      </c>
      <c r="I54" s="208">
        <v>628000</v>
      </c>
      <c r="J54" s="208">
        <v>311455</v>
      </c>
      <c r="K54" s="208">
        <v>1075000</v>
      </c>
      <c r="L54" s="208">
        <v>2142986</v>
      </c>
      <c r="M54" s="208">
        <v>3259460</v>
      </c>
    </row>
    <row r="55" spans="7:13">
      <c r="G55" s="208">
        <v>2330</v>
      </c>
      <c r="H55" s="208">
        <v>453000</v>
      </c>
      <c r="I55" s="208">
        <v>539000</v>
      </c>
      <c r="J55" s="208">
        <v>309727</v>
      </c>
      <c r="K55" s="208">
        <v>992000</v>
      </c>
      <c r="L55" s="208">
        <v>1841325</v>
      </c>
      <c r="M55" s="208">
        <v>3091051</v>
      </c>
    </row>
    <row r="56" spans="7:13">
      <c r="G56" s="208">
        <v>2352</v>
      </c>
      <c r="H56" s="208">
        <v>323000</v>
      </c>
      <c r="I56" s="208">
        <v>390000</v>
      </c>
      <c r="J56" s="208">
        <v>312651</v>
      </c>
      <c r="K56" s="208">
        <v>713000</v>
      </c>
      <c r="L56" s="208">
        <v>1335131</v>
      </c>
      <c r="M56" s="208">
        <v>2307892</v>
      </c>
    </row>
    <row r="57" spans="7:13">
      <c r="G57" s="208">
        <v>2478</v>
      </c>
      <c r="H57" s="208">
        <v>455000</v>
      </c>
      <c r="I57" s="208">
        <v>696000</v>
      </c>
      <c r="J57" s="208">
        <v>329401</v>
      </c>
      <c r="K57" s="208">
        <v>1151000</v>
      </c>
      <c r="L57" s="208">
        <v>2055439</v>
      </c>
      <c r="M57" s="208">
        <v>3451903</v>
      </c>
    </row>
    <row r="58" spans="7:13">
      <c r="G58" s="208">
        <v>2517</v>
      </c>
      <c r="H58" s="208">
        <v>600000</v>
      </c>
      <c r="I58" s="208">
        <v>737000</v>
      </c>
      <c r="J58" s="208">
        <v>334585</v>
      </c>
      <c r="K58" s="208">
        <v>1337000</v>
      </c>
      <c r="L58" s="208">
        <v>2495062</v>
      </c>
      <c r="M58" s="208">
        <v>4068558</v>
      </c>
    </row>
    <row r="59" spans="7:13">
      <c r="G59" s="208">
        <v>2456</v>
      </c>
      <c r="H59" s="208">
        <v>560834</v>
      </c>
      <c r="I59" s="208">
        <v>779921</v>
      </c>
      <c r="J59" s="208">
        <v>326476</v>
      </c>
      <c r="K59" s="208">
        <v>1340755</v>
      </c>
      <c r="L59" s="208">
        <v>2440646</v>
      </c>
      <c r="M59" s="208">
        <v>4008218</v>
      </c>
    </row>
    <row r="60" spans="7:13">
      <c r="G60" s="208">
        <v>2523</v>
      </c>
      <c r="H60" s="208">
        <v>604805</v>
      </c>
      <c r="I60" s="208">
        <v>833542</v>
      </c>
      <c r="J60" s="208">
        <v>335382</v>
      </c>
      <c r="K60" s="208">
        <v>1438347</v>
      </c>
      <c r="L60" s="208">
        <v>2623031</v>
      </c>
      <c r="M60" s="208">
        <v>4291388</v>
      </c>
    </row>
    <row r="61" spans="7:13">
      <c r="G61" s="208">
        <v>2368</v>
      </c>
      <c r="H61" s="208">
        <v>535000</v>
      </c>
      <c r="I61" s="208">
        <v>797000</v>
      </c>
      <c r="J61" s="208">
        <v>314778</v>
      </c>
      <c r="K61" s="208">
        <v>1332000</v>
      </c>
      <c r="L61" s="208">
        <v>2391371</v>
      </c>
      <c r="M61" s="208">
        <v>3870973</v>
      </c>
    </row>
    <row r="62" spans="7:13">
      <c r="G62" s="208">
        <v>2393</v>
      </c>
      <c r="H62" s="208">
        <v>576000</v>
      </c>
      <c r="I62" s="208">
        <v>747000</v>
      </c>
      <c r="J62" s="208">
        <v>318102</v>
      </c>
      <c r="K62" s="208">
        <v>1323000</v>
      </c>
      <c r="L62" s="208">
        <v>2442296</v>
      </c>
      <c r="M62" s="208">
        <v>3890374</v>
      </c>
    </row>
    <row r="63" spans="7:13">
      <c r="G63" s="208">
        <v>2373</v>
      </c>
      <c r="H63" s="208">
        <v>580000</v>
      </c>
      <c r="I63" s="208">
        <v>755000</v>
      </c>
      <c r="J63" s="208">
        <v>315443</v>
      </c>
      <c r="K63" s="208">
        <v>1335000</v>
      </c>
      <c r="L63" s="208">
        <v>2462607</v>
      </c>
      <c r="M63" s="208">
        <v>3917106</v>
      </c>
    </row>
    <row r="64" spans="7:13">
      <c r="G64" s="208">
        <v>2458</v>
      </c>
      <c r="H64" s="208">
        <v>511000</v>
      </c>
      <c r="I64" s="208">
        <v>862000</v>
      </c>
      <c r="J64" s="208">
        <v>326742</v>
      </c>
      <c r="K64" s="208">
        <v>1373000</v>
      </c>
      <c r="L64" s="208">
        <v>2401132</v>
      </c>
      <c r="M64" s="208">
        <v>3896373</v>
      </c>
    </row>
  </sheetData>
  <mergeCells count="11">
    <mergeCell ref="J4:K4"/>
    <mergeCell ref="B2:K2"/>
    <mergeCell ref="G5:H5"/>
    <mergeCell ref="I6:I7"/>
    <mergeCell ref="K6:K7"/>
    <mergeCell ref="E4:G4"/>
    <mergeCell ref="B21:E21"/>
    <mergeCell ref="B5:B7"/>
    <mergeCell ref="C5:F5"/>
    <mergeCell ref="J6:J7"/>
    <mergeCell ref="B20:E20"/>
  </mergeCells>
  <phoneticPr fontId="15" type="noConversion"/>
  <printOptions horizontalCentered="1"/>
  <pageMargins left="0.39370078740157483" right="0.59055118110236227" top="0.78740157480314965" bottom="0.39370078740157483" header="0.39370078740157483" footer="0.15748031496062992"/>
  <pageSetup paperSize="9" scale="94" orientation="landscape" r:id="rId1"/>
  <headerFooter alignWithMargins="0">
    <oddFooter>&amp;C&amp;"CordiaUPC,Regular"&amp;14ค-1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 tint="-0.249977111117893"/>
    <pageSetUpPr fitToPage="1"/>
  </sheetPr>
  <dimension ref="A1:R36"/>
  <sheetViews>
    <sheetView showGridLines="0" topLeftCell="A31" zoomScaleNormal="100" zoomScaleSheetLayoutView="80" zoomScalePageLayoutView="40" workbookViewId="0">
      <selection activeCell="A5" sqref="A5:J5"/>
    </sheetView>
  </sheetViews>
  <sheetFormatPr defaultRowHeight="12.75"/>
  <cols>
    <col min="1" max="1" width="7.28515625" customWidth="1"/>
    <col min="2" max="2" width="6" customWidth="1"/>
    <col min="3" max="3" width="4.140625" style="330" customWidth="1"/>
    <col min="4" max="4" width="8.7109375" customWidth="1"/>
    <col min="5" max="6" width="6.42578125" customWidth="1"/>
    <col min="7" max="7" width="5" customWidth="1"/>
    <col min="8" max="8" width="4.42578125" customWidth="1"/>
    <col min="9" max="9" width="5.28515625" customWidth="1"/>
    <col min="10" max="10" width="7.42578125" customWidth="1"/>
    <col min="11" max="11" width="5" customWidth="1"/>
    <col min="12" max="12" width="12.42578125" customWidth="1"/>
    <col min="13" max="13" width="7.140625" customWidth="1"/>
    <col min="14" max="14" width="8" customWidth="1"/>
    <col min="15" max="15" width="4.42578125" customWidth="1"/>
    <col min="16" max="16" width="1.85546875" customWidth="1"/>
    <col min="17" max="17" width="4.5703125" customWidth="1"/>
  </cols>
  <sheetData>
    <row r="1" spans="2:18" ht="24">
      <c r="B1" s="63" t="s">
        <v>565</v>
      </c>
      <c r="C1" s="939" t="s">
        <v>197</v>
      </c>
      <c r="D1" s="939"/>
      <c r="E1" s="939"/>
      <c r="F1" s="939"/>
      <c r="G1" s="939"/>
      <c r="H1" s="939"/>
      <c r="I1" s="939"/>
      <c r="J1" s="939"/>
      <c r="K1" s="939"/>
      <c r="L1" s="939"/>
      <c r="M1" s="939"/>
      <c r="N1" s="54"/>
      <c r="O1" s="54"/>
    </row>
    <row r="2" spans="2:18" s="67" customFormat="1" ht="21.75" customHeight="1">
      <c r="B2" s="328"/>
      <c r="C2" s="5"/>
      <c r="D2" s="53" t="s">
        <v>652</v>
      </c>
      <c r="E2" s="53"/>
      <c r="F2" s="329"/>
      <c r="G2" s="53" t="s">
        <v>426</v>
      </c>
      <c r="H2" s="53"/>
      <c r="I2" s="53"/>
      <c r="J2" s="53"/>
      <c r="L2" s="329" t="s">
        <v>199</v>
      </c>
      <c r="M2" s="53"/>
      <c r="N2" s="329" t="s">
        <v>200</v>
      </c>
      <c r="O2" s="53"/>
      <c r="R2" s="334" t="s">
        <v>653</v>
      </c>
    </row>
    <row r="3" spans="2:18" s="330" customFormat="1" ht="21.75" customHeight="1">
      <c r="B3" s="64"/>
      <c r="C3" s="5"/>
      <c r="D3" s="5" t="s">
        <v>427</v>
      </c>
      <c r="E3" s="5"/>
      <c r="F3" s="27"/>
      <c r="G3" s="5" t="s">
        <v>428</v>
      </c>
      <c r="H3" s="5"/>
      <c r="I3" s="5"/>
      <c r="J3" s="5"/>
      <c r="L3" s="27" t="s">
        <v>429</v>
      </c>
      <c r="M3" s="5"/>
      <c r="N3" s="27" t="s">
        <v>430</v>
      </c>
      <c r="O3" s="5"/>
    </row>
    <row r="4" spans="2:18" ht="23.25" customHeight="1">
      <c r="B4" s="64"/>
      <c r="C4" s="54"/>
      <c r="D4" s="5" t="s">
        <v>654</v>
      </c>
      <c r="E4" s="54"/>
      <c r="F4" s="27"/>
      <c r="G4" s="664" t="s">
        <v>734</v>
      </c>
      <c r="H4" s="662"/>
      <c r="I4" s="664"/>
      <c r="K4" s="663"/>
      <c r="L4" s="664" t="s">
        <v>735</v>
      </c>
      <c r="M4" s="663"/>
      <c r="N4" s="664" t="s">
        <v>736</v>
      </c>
      <c r="O4" s="27"/>
    </row>
    <row r="5" spans="2:18" ht="24">
      <c r="B5" s="27">
        <v>6</v>
      </c>
      <c r="C5" s="251" t="s">
        <v>431</v>
      </c>
      <c r="D5" s="9"/>
      <c r="E5" s="9"/>
      <c r="F5" s="9"/>
      <c r="G5" s="942"/>
      <c r="H5" s="942"/>
      <c r="J5" s="9"/>
      <c r="K5" s="9"/>
      <c r="L5" s="9"/>
      <c r="M5" s="9"/>
      <c r="N5" s="9"/>
      <c r="O5" s="9"/>
      <c r="P5" s="9"/>
      <c r="Q5" s="9"/>
    </row>
    <row r="6" spans="2:18" ht="21.75">
      <c r="B6" s="8"/>
      <c r="C6" s="251" t="s">
        <v>559</v>
      </c>
      <c r="D6" s="9"/>
      <c r="E6" s="9"/>
      <c r="F6" s="9"/>
      <c r="G6" s="379"/>
      <c r="H6" s="395" t="s">
        <v>662</v>
      </c>
      <c r="J6" s="9"/>
      <c r="K6" s="9"/>
      <c r="L6" s="9"/>
    </row>
    <row r="7" spans="2:18" ht="19.5" customHeight="1">
      <c r="B7" s="8"/>
      <c r="C7" s="251" t="s">
        <v>510</v>
      </c>
      <c r="D7" s="9"/>
      <c r="E7" s="393"/>
      <c r="F7" s="316" t="s">
        <v>39</v>
      </c>
      <c r="G7" s="69"/>
      <c r="H7" s="69"/>
      <c r="I7" s="307"/>
      <c r="J7" s="9"/>
      <c r="K7" s="9"/>
      <c r="L7" s="9"/>
      <c r="M7" s="9"/>
      <c r="N7" s="9"/>
      <c r="O7" s="9"/>
      <c r="P7" s="9"/>
      <c r="Q7" s="9"/>
    </row>
    <row r="8" spans="2:18" ht="19.5" customHeight="1">
      <c r="B8" s="27">
        <v>7</v>
      </c>
      <c r="C8" s="251" t="s">
        <v>201</v>
      </c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</row>
    <row r="9" spans="2:18" ht="19.5" customHeight="1">
      <c r="C9" s="931" t="s">
        <v>202</v>
      </c>
      <c r="D9" s="931"/>
      <c r="E9" s="9" t="s">
        <v>433</v>
      </c>
      <c r="F9" s="9"/>
      <c r="G9" s="9"/>
      <c r="H9" s="9"/>
      <c r="I9" s="9"/>
      <c r="J9" s="396">
        <v>0</v>
      </c>
      <c r="K9" s="9" t="s">
        <v>432</v>
      </c>
      <c r="L9" s="9"/>
      <c r="M9" s="9"/>
      <c r="N9" s="9"/>
      <c r="O9" s="9"/>
      <c r="P9" s="9"/>
      <c r="Q9" s="9"/>
    </row>
    <row r="10" spans="2:18" ht="19.5" customHeight="1">
      <c r="E10" s="9" t="s">
        <v>435</v>
      </c>
      <c r="F10" s="9"/>
      <c r="G10" s="9"/>
      <c r="H10" s="9"/>
      <c r="I10" s="9"/>
      <c r="J10" s="397">
        <v>0</v>
      </c>
      <c r="K10" s="9" t="s">
        <v>434</v>
      </c>
      <c r="L10" s="9"/>
      <c r="M10" s="9"/>
      <c r="N10" s="9"/>
      <c r="O10" s="9"/>
      <c r="P10" s="9"/>
      <c r="Q10" s="9"/>
    </row>
    <row r="11" spans="2:18" ht="19.5" customHeight="1">
      <c r="E11" s="9" t="s">
        <v>437</v>
      </c>
      <c r="F11" s="9"/>
      <c r="G11" s="9"/>
      <c r="H11" s="9"/>
      <c r="I11" s="9"/>
      <c r="J11" s="397">
        <f>J9*J10</f>
        <v>0</v>
      </c>
      <c r="K11" s="9" t="s">
        <v>436</v>
      </c>
      <c r="L11" s="9"/>
      <c r="M11" s="9"/>
      <c r="N11" s="9"/>
      <c r="O11" s="9"/>
      <c r="P11" s="9"/>
      <c r="Q11" s="9"/>
    </row>
    <row r="12" spans="2:18" s="67" customFormat="1" ht="19.5" customHeight="1">
      <c r="C12" s="941" t="s">
        <v>203</v>
      </c>
      <c r="D12" s="941"/>
      <c r="E12" s="68" t="s">
        <v>433</v>
      </c>
      <c r="F12" s="68"/>
      <c r="G12" s="68"/>
      <c r="H12" s="68"/>
      <c r="I12" s="68"/>
      <c r="J12" s="397">
        <v>0</v>
      </c>
      <c r="K12" s="68" t="s">
        <v>432</v>
      </c>
      <c r="L12" s="68"/>
      <c r="M12" s="68"/>
      <c r="N12" s="68"/>
      <c r="O12" s="68"/>
      <c r="P12" s="68"/>
      <c r="Q12" s="68"/>
    </row>
    <row r="13" spans="2:18" ht="19.5" customHeight="1">
      <c r="E13" s="9" t="s">
        <v>435</v>
      </c>
      <c r="F13" s="9"/>
      <c r="G13" s="9"/>
      <c r="H13" s="9"/>
      <c r="I13" s="9"/>
      <c r="J13" s="397">
        <v>0</v>
      </c>
      <c r="K13" s="9" t="s">
        <v>434</v>
      </c>
      <c r="L13" s="9"/>
      <c r="M13" s="9"/>
      <c r="N13" s="9"/>
      <c r="O13" s="9"/>
      <c r="P13" s="9"/>
      <c r="Q13" s="9"/>
    </row>
    <row r="14" spans="2:18" ht="19.5" customHeight="1">
      <c r="E14" s="9" t="s">
        <v>437</v>
      </c>
      <c r="F14" s="9"/>
      <c r="G14" s="9"/>
      <c r="H14" s="9"/>
      <c r="I14" s="9"/>
      <c r="J14" s="397">
        <f>J12*J13</f>
        <v>0</v>
      </c>
      <c r="K14" s="9" t="s">
        <v>436</v>
      </c>
      <c r="L14" s="9"/>
      <c r="M14" s="9"/>
      <c r="N14" s="9"/>
      <c r="O14" s="9"/>
      <c r="P14" s="9"/>
      <c r="Q14" s="9"/>
    </row>
    <row r="15" spans="2:18" ht="19.5" customHeight="1">
      <c r="C15" s="251" t="s">
        <v>204</v>
      </c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</row>
    <row r="16" spans="2:18" ht="19.5" customHeight="1">
      <c r="C16" s="251" t="s">
        <v>440</v>
      </c>
      <c r="E16" s="943"/>
      <c r="F16" s="944"/>
      <c r="G16" s="9" t="s">
        <v>439</v>
      </c>
      <c r="H16" s="9"/>
      <c r="I16" s="945"/>
      <c r="J16" s="944"/>
      <c r="K16" s="9" t="s">
        <v>438</v>
      </c>
      <c r="L16" s="9"/>
      <c r="M16" s="394"/>
      <c r="N16" s="9" t="s">
        <v>275</v>
      </c>
      <c r="O16" s="9"/>
      <c r="P16" s="9"/>
      <c r="Q16" s="9"/>
    </row>
    <row r="17" spans="1:17" ht="19.5" customHeight="1">
      <c r="B17" s="27">
        <v>8</v>
      </c>
      <c r="C17" s="251" t="s">
        <v>205</v>
      </c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</row>
    <row r="18" spans="1:17" ht="11.25" customHeight="1">
      <c r="B18" s="8"/>
      <c r="C18" s="251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</row>
    <row r="19" spans="1:17" s="67" customFormat="1" ht="33" customHeight="1">
      <c r="A19" s="398" t="s">
        <v>206</v>
      </c>
      <c r="B19" s="940" t="s">
        <v>207</v>
      </c>
      <c r="C19" s="940"/>
      <c r="D19" s="940"/>
      <c r="E19" s="940"/>
      <c r="F19" s="940"/>
      <c r="G19" s="940" t="s">
        <v>208</v>
      </c>
      <c r="H19" s="940"/>
      <c r="I19" s="940"/>
      <c r="J19" s="940"/>
      <c r="K19" s="940"/>
      <c r="L19" s="940"/>
      <c r="M19" s="940" t="s">
        <v>209</v>
      </c>
      <c r="N19" s="940"/>
      <c r="O19" s="940"/>
    </row>
    <row r="20" spans="1:17" ht="22.5" customHeight="1">
      <c r="A20" s="919">
        <v>1</v>
      </c>
      <c r="B20" s="936"/>
      <c r="C20" s="936"/>
      <c r="D20" s="936"/>
      <c r="E20" s="936"/>
      <c r="F20" s="936"/>
      <c r="G20" s="400"/>
      <c r="H20" s="924" t="s">
        <v>575</v>
      </c>
      <c r="I20" s="924"/>
      <c r="J20" s="924"/>
      <c r="K20" s="924"/>
      <c r="L20" s="925"/>
      <c r="M20" s="936"/>
      <c r="N20" s="936"/>
      <c r="O20" s="936"/>
    </row>
    <row r="21" spans="1:17" ht="22.5" customHeight="1">
      <c r="A21" s="919"/>
      <c r="B21" s="936"/>
      <c r="C21" s="936"/>
      <c r="D21" s="936"/>
      <c r="E21" s="936"/>
      <c r="F21" s="936"/>
      <c r="G21" s="401"/>
      <c r="H21" s="922" t="s">
        <v>576</v>
      </c>
      <c r="I21" s="922"/>
      <c r="J21" s="922"/>
      <c r="K21" s="922"/>
      <c r="L21" s="923"/>
      <c r="M21" s="936"/>
      <c r="N21" s="936"/>
      <c r="O21" s="936"/>
    </row>
    <row r="22" spans="1:17" ht="21.75" customHeight="1">
      <c r="A22" s="919">
        <v>2</v>
      </c>
      <c r="B22" s="919"/>
      <c r="C22" s="919"/>
      <c r="D22" s="919"/>
      <c r="E22" s="919"/>
      <c r="F22" s="919"/>
      <c r="G22" s="400"/>
      <c r="H22" s="924" t="s">
        <v>575</v>
      </c>
      <c r="I22" s="924"/>
      <c r="J22" s="924"/>
      <c r="K22" s="924"/>
      <c r="L22" s="925"/>
      <c r="M22" s="926"/>
      <c r="N22" s="926"/>
      <c r="O22" s="926"/>
    </row>
    <row r="23" spans="1:17" ht="21.75" customHeight="1">
      <c r="A23" s="919"/>
      <c r="B23" s="919"/>
      <c r="C23" s="919"/>
      <c r="D23" s="919"/>
      <c r="E23" s="919"/>
      <c r="F23" s="919"/>
      <c r="G23" s="401"/>
      <c r="H23" s="922" t="s">
        <v>576</v>
      </c>
      <c r="I23" s="922"/>
      <c r="J23" s="922"/>
      <c r="K23" s="922"/>
      <c r="L23" s="923"/>
      <c r="M23" s="926"/>
      <c r="N23" s="926"/>
      <c r="O23" s="926"/>
    </row>
    <row r="24" spans="1:17" ht="23.25" customHeight="1">
      <c r="A24" s="919">
        <v>3</v>
      </c>
      <c r="B24" s="919"/>
      <c r="C24" s="919"/>
      <c r="D24" s="919"/>
      <c r="E24" s="919"/>
      <c r="F24" s="919"/>
      <c r="G24" s="400"/>
      <c r="H24" s="924" t="s">
        <v>575</v>
      </c>
      <c r="I24" s="924"/>
      <c r="J24" s="924"/>
      <c r="K24" s="924"/>
      <c r="L24" s="925"/>
      <c r="M24" s="926"/>
      <c r="N24" s="926"/>
      <c r="O24" s="926"/>
    </row>
    <row r="25" spans="1:17" ht="22.5" customHeight="1">
      <c r="A25" s="919"/>
      <c r="B25" s="919"/>
      <c r="C25" s="919"/>
      <c r="D25" s="919"/>
      <c r="E25" s="919"/>
      <c r="F25" s="919"/>
      <c r="G25" s="401"/>
      <c r="H25" s="922" t="s">
        <v>576</v>
      </c>
      <c r="I25" s="922"/>
      <c r="J25" s="922"/>
      <c r="K25" s="922"/>
      <c r="L25" s="923"/>
      <c r="M25" s="926"/>
      <c r="N25" s="926"/>
      <c r="O25" s="926"/>
    </row>
    <row r="26" spans="1:17" ht="9" customHeight="1" thickBot="1">
      <c r="A26" s="13"/>
      <c r="B26" s="13"/>
      <c r="C26" s="331"/>
      <c r="D26" s="12"/>
      <c r="E26" s="12"/>
      <c r="F26" s="14"/>
      <c r="G26" s="14"/>
      <c r="H26" s="14"/>
      <c r="I26" s="14"/>
      <c r="J26" s="14"/>
      <c r="K26" s="14"/>
      <c r="L26" s="14"/>
      <c r="M26" s="12"/>
      <c r="N26" s="13"/>
      <c r="O26" s="12"/>
    </row>
    <row r="27" spans="1:17" ht="18">
      <c r="A27" s="937" t="s">
        <v>210</v>
      </c>
      <c r="B27" s="938"/>
      <c r="C27" s="938"/>
      <c r="D27" s="938"/>
      <c r="E27" s="938"/>
      <c r="F27" s="16"/>
      <c r="G27" s="16"/>
      <c r="H27" s="16"/>
      <c r="I27" s="16"/>
      <c r="J27" s="16"/>
      <c r="K27" s="16"/>
      <c r="L27" s="16"/>
      <c r="M27" s="16"/>
      <c r="N27" s="16"/>
      <c r="O27" s="17"/>
    </row>
    <row r="28" spans="1:17" ht="36" customHeight="1">
      <c r="A28" s="927" t="s">
        <v>575</v>
      </c>
      <c r="B28" s="928"/>
      <c r="C28" s="332" t="s">
        <v>211</v>
      </c>
      <c r="D28" s="920" t="s">
        <v>212</v>
      </c>
      <c r="E28" s="920"/>
      <c r="F28" s="920"/>
      <c r="G28" s="920"/>
      <c r="H28" s="920"/>
      <c r="I28" s="920"/>
      <c r="J28" s="920"/>
      <c r="K28" s="920"/>
      <c r="L28" s="920"/>
      <c r="M28" s="920"/>
      <c r="N28" s="920"/>
      <c r="O28" s="921"/>
    </row>
    <row r="29" spans="1:17" ht="36" customHeight="1">
      <c r="A29" s="927"/>
      <c r="B29" s="928"/>
      <c r="C29" s="332" t="s">
        <v>213</v>
      </c>
      <c r="D29" s="920" t="s">
        <v>214</v>
      </c>
      <c r="E29" s="920"/>
      <c r="F29" s="920"/>
      <c r="G29" s="920"/>
      <c r="H29" s="920"/>
      <c r="I29" s="920"/>
      <c r="J29" s="920"/>
      <c r="K29" s="920"/>
      <c r="L29" s="920"/>
      <c r="M29" s="920"/>
      <c r="N29" s="920"/>
      <c r="O29" s="921"/>
    </row>
    <row r="30" spans="1:17" ht="18.75">
      <c r="A30" s="66"/>
      <c r="B30" s="65"/>
      <c r="C30" s="332" t="s">
        <v>215</v>
      </c>
      <c r="D30" s="934" t="s">
        <v>216</v>
      </c>
      <c r="E30" s="934"/>
      <c r="F30" s="934"/>
      <c r="G30" s="934"/>
      <c r="H30" s="934"/>
      <c r="I30" s="934"/>
      <c r="J30" s="934"/>
      <c r="K30" s="934"/>
      <c r="L30" s="934"/>
      <c r="M30" s="934"/>
      <c r="N30" s="934"/>
      <c r="O30" s="935"/>
    </row>
    <row r="31" spans="1:17" ht="18.75">
      <c r="A31" s="66"/>
      <c r="B31" s="65"/>
      <c r="C31" s="332" t="s">
        <v>217</v>
      </c>
      <c r="D31" s="176" t="s">
        <v>218</v>
      </c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9"/>
    </row>
    <row r="32" spans="1:17" ht="18.75">
      <c r="A32" s="66"/>
      <c r="B32" s="65"/>
      <c r="C32" s="332" t="s">
        <v>220</v>
      </c>
      <c r="D32" s="920" t="s">
        <v>516</v>
      </c>
      <c r="E32" s="920"/>
      <c r="F32" s="920"/>
      <c r="G32" s="920"/>
      <c r="H32" s="920"/>
      <c r="I32" s="920"/>
      <c r="J32" s="920"/>
      <c r="K32" s="920"/>
      <c r="L32" s="920"/>
      <c r="M32" s="920"/>
      <c r="N32" s="920"/>
      <c r="O32" s="921"/>
    </row>
    <row r="33" spans="1:15" ht="18.75">
      <c r="A33" s="66"/>
      <c r="B33" s="65"/>
      <c r="C33" s="332"/>
      <c r="D33" s="18" t="s">
        <v>517</v>
      </c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9"/>
    </row>
    <row r="34" spans="1:15" ht="23.25" customHeight="1">
      <c r="A34" s="927" t="s">
        <v>576</v>
      </c>
      <c r="B34" s="928"/>
      <c r="C34" s="332" t="s">
        <v>211</v>
      </c>
      <c r="D34" s="176" t="s">
        <v>218</v>
      </c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9"/>
    </row>
    <row r="35" spans="1:15" ht="37.5" customHeight="1" thickBot="1">
      <c r="A35" s="929"/>
      <c r="B35" s="930"/>
      <c r="C35" s="333" t="s">
        <v>213</v>
      </c>
      <c r="D35" s="932" t="s">
        <v>219</v>
      </c>
      <c r="E35" s="932"/>
      <c r="F35" s="932"/>
      <c r="G35" s="932"/>
      <c r="H35" s="932"/>
      <c r="I35" s="932"/>
      <c r="J35" s="932"/>
      <c r="K35" s="932"/>
      <c r="L35" s="932"/>
      <c r="M35" s="932"/>
      <c r="N35" s="932"/>
      <c r="O35" s="933"/>
    </row>
    <row r="36" spans="1:15" ht="23.25">
      <c r="A36" s="11"/>
    </row>
  </sheetData>
  <mergeCells count="32">
    <mergeCell ref="C1:M1"/>
    <mergeCell ref="M19:O19"/>
    <mergeCell ref="G19:L19"/>
    <mergeCell ref="C12:D12"/>
    <mergeCell ref="G5:H5"/>
    <mergeCell ref="E16:F16"/>
    <mergeCell ref="I16:J16"/>
    <mergeCell ref="B19:F19"/>
    <mergeCell ref="A34:B35"/>
    <mergeCell ref="A28:B29"/>
    <mergeCell ref="C9:D9"/>
    <mergeCell ref="D35:O35"/>
    <mergeCell ref="D29:O29"/>
    <mergeCell ref="D30:O30"/>
    <mergeCell ref="M20:O21"/>
    <mergeCell ref="H21:L21"/>
    <mergeCell ref="M22:O23"/>
    <mergeCell ref="H24:L24"/>
    <mergeCell ref="A20:A21"/>
    <mergeCell ref="H20:L20"/>
    <mergeCell ref="A27:E27"/>
    <mergeCell ref="D28:O28"/>
    <mergeCell ref="B20:F21"/>
    <mergeCell ref="B24:F25"/>
    <mergeCell ref="B22:F23"/>
    <mergeCell ref="D32:O32"/>
    <mergeCell ref="A24:A25"/>
    <mergeCell ref="A22:A23"/>
    <mergeCell ref="H23:L23"/>
    <mergeCell ref="H22:L22"/>
    <mergeCell ref="M24:O25"/>
    <mergeCell ref="H25:L25"/>
  </mergeCells>
  <phoneticPr fontId="15" type="noConversion"/>
  <printOptions horizontalCentered="1"/>
  <pageMargins left="0.9055118110236221" right="0.23622047244094491" top="0.74803149606299213" bottom="0.74803149606299213" header="0.51181102362204722" footer="0.51181102362204722"/>
  <pageSetup paperSize="9" scale="94" orientation="portrait" verticalDpi="300" r:id="rId1"/>
  <headerFooter alignWithMargins="0">
    <oddFooter>&amp;C&amp;"CordiaUPC,ธรรมดา"&amp;14 2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108" r:id="rId4" name="Check Box 12">
              <controlPr defaultSize="0" autoFill="0" autoLine="0" autoPict="0">
                <anchor moveWithCells="1">
                  <from>
                    <xdr:col>6</xdr:col>
                    <xdr:colOff>47625</xdr:colOff>
                    <xdr:row>18</xdr:row>
                    <xdr:rowOff>381000</xdr:rowOff>
                  </from>
                  <to>
                    <xdr:col>8</xdr:col>
                    <xdr:colOff>219075</xdr:colOff>
                    <xdr:row>20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9" r:id="rId5" name="Check Box 13">
              <controlPr defaultSize="0" autoFill="0" autoLine="0" autoPict="0">
                <anchor moveWithCells="1">
                  <from>
                    <xdr:col>6</xdr:col>
                    <xdr:colOff>47625</xdr:colOff>
                    <xdr:row>19</xdr:row>
                    <xdr:rowOff>238125</xdr:rowOff>
                  </from>
                  <to>
                    <xdr:col>8</xdr:col>
                    <xdr:colOff>219075</xdr:colOff>
                    <xdr:row>21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0" r:id="rId6" name="Check Box 14">
              <controlPr defaultSize="0" autoFill="0" autoLine="0" autoPict="0">
                <anchor moveWithCells="1">
                  <from>
                    <xdr:col>6</xdr:col>
                    <xdr:colOff>47625</xdr:colOff>
                    <xdr:row>21</xdr:row>
                    <xdr:rowOff>228600</xdr:rowOff>
                  </from>
                  <to>
                    <xdr:col>8</xdr:col>
                    <xdr:colOff>219075</xdr:colOff>
                    <xdr:row>23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1" r:id="rId7" name="Check Box 15">
              <controlPr defaultSize="0" autoFill="0" autoLine="0" autoPict="0">
                <anchor moveWithCells="1">
                  <from>
                    <xdr:col>6</xdr:col>
                    <xdr:colOff>47625</xdr:colOff>
                    <xdr:row>20</xdr:row>
                    <xdr:rowOff>247650</xdr:rowOff>
                  </from>
                  <to>
                    <xdr:col>8</xdr:col>
                    <xdr:colOff>219075</xdr:colOff>
                    <xdr:row>22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2" r:id="rId8" name="Check Box 16">
              <controlPr defaultSize="0" autoFill="0" autoLine="0" autoPict="0">
                <anchor moveWithCells="1">
                  <from>
                    <xdr:col>6</xdr:col>
                    <xdr:colOff>57150</xdr:colOff>
                    <xdr:row>23</xdr:row>
                    <xdr:rowOff>257175</xdr:rowOff>
                  </from>
                  <to>
                    <xdr:col>8</xdr:col>
                    <xdr:colOff>228600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3" r:id="rId9" name="Check Box 17">
              <controlPr defaultSize="0" autoFill="0" autoLine="0" autoPict="0">
                <anchor moveWithCells="1">
                  <from>
                    <xdr:col>6</xdr:col>
                    <xdr:colOff>57150</xdr:colOff>
                    <xdr:row>23</xdr:row>
                    <xdr:rowOff>9525</xdr:rowOff>
                  </from>
                  <to>
                    <xdr:col>8</xdr:col>
                    <xdr:colOff>228600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7" r:id="rId10" name="Check Box 31">
              <controlPr defaultSize="0" autoFill="0" autoLine="0" autoPict="0">
                <anchor moveWithCells="1">
                  <from>
                    <xdr:col>5</xdr:col>
                    <xdr:colOff>209550</xdr:colOff>
                    <xdr:row>0</xdr:row>
                    <xdr:rowOff>228600</xdr:rowOff>
                  </from>
                  <to>
                    <xdr:col>6</xdr:col>
                    <xdr:colOff>142875</xdr:colOff>
                    <xdr:row>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9" r:id="rId11" name="Check Box 33">
              <controlPr defaultSize="0" autoFill="0" autoLine="0" autoPict="0">
                <anchor moveWithCells="1">
                  <from>
                    <xdr:col>10</xdr:col>
                    <xdr:colOff>95250</xdr:colOff>
                    <xdr:row>1</xdr:row>
                    <xdr:rowOff>28575</xdr:rowOff>
                  </from>
                  <to>
                    <xdr:col>11</xdr:col>
                    <xdr:colOff>123825</xdr:colOff>
                    <xdr:row>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0" r:id="rId12" name="Check Box 34">
              <controlPr defaultSize="0" autoFill="0" autoLine="0" autoPict="0">
                <anchor moveWithCells="1">
                  <from>
                    <xdr:col>12</xdr:col>
                    <xdr:colOff>219075</xdr:colOff>
                    <xdr:row>0</xdr:row>
                    <xdr:rowOff>228600</xdr:rowOff>
                  </from>
                  <to>
                    <xdr:col>13</xdr:col>
                    <xdr:colOff>104775</xdr:colOff>
                    <xdr:row>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9" r:id="rId13" name="Check Box 43">
              <controlPr defaultSize="0" autoFill="0" autoLine="0" autoPict="0">
                <anchor moveWithCells="1">
                  <from>
                    <xdr:col>5</xdr:col>
                    <xdr:colOff>209550</xdr:colOff>
                    <xdr:row>1</xdr:row>
                    <xdr:rowOff>200025</xdr:rowOff>
                  </from>
                  <to>
                    <xdr:col>6</xdr:col>
                    <xdr:colOff>142875</xdr:colOff>
                    <xdr:row>3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0" r:id="rId14" name="Check Box 44">
              <controlPr defaultSize="0" autoFill="0" autoLine="0" autoPict="0">
                <anchor moveWithCells="1">
                  <from>
                    <xdr:col>2</xdr:col>
                    <xdr:colOff>38100</xdr:colOff>
                    <xdr:row>1</xdr:row>
                    <xdr:rowOff>190500</xdr:rowOff>
                  </from>
                  <to>
                    <xdr:col>3</xdr:col>
                    <xdr:colOff>123825</xdr:colOff>
                    <xdr:row>3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2" r:id="rId15" name="Check Box 46">
              <controlPr defaultSize="0" autoFill="0" autoLine="0" autoPict="0">
                <anchor moveWithCells="1">
                  <from>
                    <xdr:col>12</xdr:col>
                    <xdr:colOff>219075</xdr:colOff>
                    <xdr:row>1</xdr:row>
                    <xdr:rowOff>190500</xdr:rowOff>
                  </from>
                  <to>
                    <xdr:col>13</xdr:col>
                    <xdr:colOff>104775</xdr:colOff>
                    <xdr:row>3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4" r:id="rId16" name="Check Box 48">
              <controlPr defaultSize="0" autoFill="0" autoLine="0" autoPict="0">
                <anchor moveWithCells="1">
                  <from>
                    <xdr:col>2</xdr:col>
                    <xdr:colOff>38100</xdr:colOff>
                    <xdr:row>0</xdr:row>
                    <xdr:rowOff>228600</xdr:rowOff>
                  </from>
                  <to>
                    <xdr:col>3</xdr:col>
                    <xdr:colOff>123825</xdr:colOff>
                    <xdr:row>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5" r:id="rId17" name="Check Box 49">
              <controlPr defaultSize="0" autoFill="0" autoLine="0" autoPict="0">
                <anchor moveWithCells="1">
                  <from>
                    <xdr:col>6</xdr:col>
                    <xdr:colOff>47625</xdr:colOff>
                    <xdr:row>18</xdr:row>
                    <xdr:rowOff>381000</xdr:rowOff>
                  </from>
                  <to>
                    <xdr:col>8</xdr:col>
                    <xdr:colOff>219075</xdr:colOff>
                    <xdr:row>20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6" r:id="rId18" name="Check Box 50">
              <controlPr defaultSize="0" autoFill="0" autoLine="0" autoPict="0">
                <anchor moveWithCells="1">
                  <from>
                    <xdr:col>6</xdr:col>
                    <xdr:colOff>47625</xdr:colOff>
                    <xdr:row>19</xdr:row>
                    <xdr:rowOff>238125</xdr:rowOff>
                  </from>
                  <to>
                    <xdr:col>8</xdr:col>
                    <xdr:colOff>219075</xdr:colOff>
                    <xdr:row>21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7" r:id="rId19" name="Check Box 51">
              <controlPr defaultSize="0" autoFill="0" autoLine="0" autoPict="0">
                <anchor moveWithCells="1">
                  <from>
                    <xdr:col>6</xdr:col>
                    <xdr:colOff>47625</xdr:colOff>
                    <xdr:row>21</xdr:row>
                    <xdr:rowOff>228600</xdr:rowOff>
                  </from>
                  <to>
                    <xdr:col>8</xdr:col>
                    <xdr:colOff>219075</xdr:colOff>
                    <xdr:row>23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8" r:id="rId20" name="Check Box 52">
              <controlPr defaultSize="0" autoFill="0" autoLine="0" autoPict="0">
                <anchor moveWithCells="1">
                  <from>
                    <xdr:col>6</xdr:col>
                    <xdr:colOff>47625</xdr:colOff>
                    <xdr:row>20</xdr:row>
                    <xdr:rowOff>247650</xdr:rowOff>
                  </from>
                  <to>
                    <xdr:col>8</xdr:col>
                    <xdr:colOff>219075</xdr:colOff>
                    <xdr:row>22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9" r:id="rId21" name="Check Box 53">
              <controlPr defaultSize="0" autoFill="0" autoLine="0" autoPict="0">
                <anchor moveWithCells="1">
                  <from>
                    <xdr:col>6</xdr:col>
                    <xdr:colOff>57150</xdr:colOff>
                    <xdr:row>23</xdr:row>
                    <xdr:rowOff>257175</xdr:rowOff>
                  </from>
                  <to>
                    <xdr:col>8</xdr:col>
                    <xdr:colOff>228600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0" r:id="rId22" name="Check Box 54">
              <controlPr defaultSize="0" autoFill="0" autoLine="0" autoPict="0">
                <anchor moveWithCells="1">
                  <from>
                    <xdr:col>6</xdr:col>
                    <xdr:colOff>57150</xdr:colOff>
                    <xdr:row>23</xdr:row>
                    <xdr:rowOff>9525</xdr:rowOff>
                  </from>
                  <to>
                    <xdr:col>8</xdr:col>
                    <xdr:colOff>228600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6" r:id="rId23" name="Check Box 60">
              <controlPr defaultSize="0" autoFill="0" autoLine="0" autoPict="0">
                <anchor moveWithCells="1">
                  <from>
                    <xdr:col>5</xdr:col>
                    <xdr:colOff>209550</xdr:colOff>
                    <xdr:row>2</xdr:row>
                    <xdr:rowOff>190500</xdr:rowOff>
                  </from>
                  <to>
                    <xdr:col>6</xdr:col>
                    <xdr:colOff>142875</xdr:colOff>
                    <xdr:row>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7" r:id="rId24" name="Check Box 61">
              <controlPr defaultSize="0" autoFill="0" autoLine="0" autoPict="0">
                <anchor moveWithCells="1">
                  <from>
                    <xdr:col>2</xdr:col>
                    <xdr:colOff>38100</xdr:colOff>
                    <xdr:row>2</xdr:row>
                    <xdr:rowOff>190500</xdr:rowOff>
                  </from>
                  <to>
                    <xdr:col>3</xdr:col>
                    <xdr:colOff>123825</xdr:colOff>
                    <xdr:row>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8" r:id="rId25" name="Check Box 62">
              <controlPr defaultSize="0" autoFill="0" autoLine="0" autoPict="0">
                <anchor moveWithCells="1">
                  <from>
                    <xdr:col>254</xdr:col>
                    <xdr:colOff>247650</xdr:colOff>
                    <xdr:row>2</xdr:row>
                    <xdr:rowOff>152400</xdr:rowOff>
                  </from>
                  <to>
                    <xdr:col>255</xdr:col>
                    <xdr:colOff>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9" r:id="rId26" name="Check Box 63">
              <controlPr defaultSize="0" autoFill="0" autoLine="0" autoPict="0">
                <anchor moveWithCells="1">
                  <from>
                    <xdr:col>254</xdr:col>
                    <xdr:colOff>247650</xdr:colOff>
                    <xdr:row>2</xdr:row>
                    <xdr:rowOff>142875</xdr:rowOff>
                  </from>
                  <to>
                    <xdr:col>255</xdr:col>
                    <xdr:colOff>0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0" r:id="rId27" name="Check Box 64">
              <controlPr defaultSize="0" autoFill="0" autoLine="0" autoPict="0">
                <anchor moveWithCells="1">
                  <from>
                    <xdr:col>254</xdr:col>
                    <xdr:colOff>247650</xdr:colOff>
                    <xdr:row>2</xdr:row>
                    <xdr:rowOff>152400</xdr:rowOff>
                  </from>
                  <to>
                    <xdr:col>255</xdr:col>
                    <xdr:colOff>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1" r:id="rId28" name="Check Box 65">
              <controlPr defaultSize="0" autoFill="0" autoLine="0" autoPict="0">
                <anchor moveWithCells="1">
                  <from>
                    <xdr:col>254</xdr:col>
                    <xdr:colOff>247650</xdr:colOff>
                    <xdr:row>2</xdr:row>
                    <xdr:rowOff>142875</xdr:rowOff>
                  </from>
                  <to>
                    <xdr:col>255</xdr:col>
                    <xdr:colOff>0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2" r:id="rId29" name="Check Box 66">
              <controlPr defaultSize="0" autoFill="0" autoLine="0" autoPict="0">
                <anchor moveWithCells="1">
                  <from>
                    <xdr:col>254</xdr:col>
                    <xdr:colOff>247650</xdr:colOff>
                    <xdr:row>2</xdr:row>
                    <xdr:rowOff>152400</xdr:rowOff>
                  </from>
                  <to>
                    <xdr:col>255</xdr:col>
                    <xdr:colOff>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3" r:id="rId30" name="Check Box 67">
              <controlPr defaultSize="0" autoFill="0" autoLine="0" autoPict="0">
                <anchor moveWithCells="1">
                  <from>
                    <xdr:col>254</xdr:col>
                    <xdr:colOff>247650</xdr:colOff>
                    <xdr:row>2</xdr:row>
                    <xdr:rowOff>142875</xdr:rowOff>
                  </from>
                  <to>
                    <xdr:col>255</xdr:col>
                    <xdr:colOff>0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4" r:id="rId31" name="Check Box 68">
              <controlPr defaultSize="0" autoFill="0" autoLine="0" autoPict="0">
                <anchor moveWithCells="1">
                  <from>
                    <xdr:col>254</xdr:col>
                    <xdr:colOff>247650</xdr:colOff>
                    <xdr:row>2</xdr:row>
                    <xdr:rowOff>152400</xdr:rowOff>
                  </from>
                  <to>
                    <xdr:col>255</xdr:col>
                    <xdr:colOff>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5" r:id="rId32" name="Check Box 69">
              <controlPr defaultSize="0" autoFill="0" autoLine="0" autoPict="0">
                <anchor moveWithCells="1">
                  <from>
                    <xdr:col>254</xdr:col>
                    <xdr:colOff>247650</xdr:colOff>
                    <xdr:row>2</xdr:row>
                    <xdr:rowOff>142875</xdr:rowOff>
                  </from>
                  <to>
                    <xdr:col>255</xdr:col>
                    <xdr:colOff>0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6" r:id="rId33" name="Check Box 70">
              <controlPr defaultSize="0" autoFill="0" autoLine="0" autoPict="0">
                <anchor moveWithCells="1">
                  <from>
                    <xdr:col>254</xdr:col>
                    <xdr:colOff>247650</xdr:colOff>
                    <xdr:row>2</xdr:row>
                    <xdr:rowOff>152400</xdr:rowOff>
                  </from>
                  <to>
                    <xdr:col>255</xdr:col>
                    <xdr:colOff>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7" r:id="rId34" name="Check Box 71">
              <controlPr defaultSize="0" autoFill="0" autoLine="0" autoPict="0">
                <anchor moveWithCells="1">
                  <from>
                    <xdr:col>254</xdr:col>
                    <xdr:colOff>247650</xdr:colOff>
                    <xdr:row>2</xdr:row>
                    <xdr:rowOff>142875</xdr:rowOff>
                  </from>
                  <to>
                    <xdr:col>255</xdr:col>
                    <xdr:colOff>0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8" r:id="rId35" name="Check Box 72">
              <controlPr defaultSize="0" autoFill="0" autoLine="0" autoPict="0">
                <anchor moveWithCells="1">
                  <from>
                    <xdr:col>254</xdr:col>
                    <xdr:colOff>247650</xdr:colOff>
                    <xdr:row>2</xdr:row>
                    <xdr:rowOff>152400</xdr:rowOff>
                  </from>
                  <to>
                    <xdr:col>255</xdr:col>
                    <xdr:colOff>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9" r:id="rId36" name="Check Box 73">
              <controlPr defaultSize="0" autoFill="0" autoLine="0" autoPict="0">
                <anchor moveWithCells="1">
                  <from>
                    <xdr:col>254</xdr:col>
                    <xdr:colOff>247650</xdr:colOff>
                    <xdr:row>2</xdr:row>
                    <xdr:rowOff>142875</xdr:rowOff>
                  </from>
                  <to>
                    <xdr:col>255</xdr:col>
                    <xdr:colOff>0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0" r:id="rId37" name="Check Box 74">
              <controlPr defaultSize="0" autoFill="0" autoLine="0" autoPict="0">
                <anchor moveWithCells="1">
                  <from>
                    <xdr:col>254</xdr:col>
                    <xdr:colOff>247650</xdr:colOff>
                    <xdr:row>2</xdr:row>
                    <xdr:rowOff>152400</xdr:rowOff>
                  </from>
                  <to>
                    <xdr:col>255</xdr:col>
                    <xdr:colOff>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1" r:id="rId38" name="Check Box 75">
              <controlPr defaultSize="0" autoFill="0" autoLine="0" autoPict="0">
                <anchor moveWithCells="1">
                  <from>
                    <xdr:col>254</xdr:col>
                    <xdr:colOff>247650</xdr:colOff>
                    <xdr:row>2</xdr:row>
                    <xdr:rowOff>142875</xdr:rowOff>
                  </from>
                  <to>
                    <xdr:col>255</xdr:col>
                    <xdr:colOff>0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2" r:id="rId39" name="Check Box 76">
              <controlPr defaultSize="0" autoFill="0" autoLine="0" autoPict="0">
                <anchor moveWithCells="1">
                  <from>
                    <xdr:col>254</xdr:col>
                    <xdr:colOff>247650</xdr:colOff>
                    <xdr:row>2</xdr:row>
                    <xdr:rowOff>152400</xdr:rowOff>
                  </from>
                  <to>
                    <xdr:col>255</xdr:col>
                    <xdr:colOff>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3" r:id="rId40" name="Check Box 77">
              <controlPr defaultSize="0" autoFill="0" autoLine="0" autoPict="0">
                <anchor moveWithCells="1">
                  <from>
                    <xdr:col>254</xdr:col>
                    <xdr:colOff>247650</xdr:colOff>
                    <xdr:row>2</xdr:row>
                    <xdr:rowOff>142875</xdr:rowOff>
                  </from>
                  <to>
                    <xdr:col>255</xdr:col>
                    <xdr:colOff>0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4" r:id="rId41" name="Check Box 78">
              <controlPr defaultSize="0" autoFill="0" autoLine="0" autoPict="0">
                <anchor moveWithCells="1">
                  <from>
                    <xdr:col>254</xdr:col>
                    <xdr:colOff>247650</xdr:colOff>
                    <xdr:row>2</xdr:row>
                    <xdr:rowOff>152400</xdr:rowOff>
                  </from>
                  <to>
                    <xdr:col>255</xdr:col>
                    <xdr:colOff>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5" r:id="rId42" name="Check Box 79">
              <controlPr defaultSize="0" autoFill="0" autoLine="0" autoPict="0">
                <anchor moveWithCells="1">
                  <from>
                    <xdr:col>254</xdr:col>
                    <xdr:colOff>247650</xdr:colOff>
                    <xdr:row>2</xdr:row>
                    <xdr:rowOff>142875</xdr:rowOff>
                  </from>
                  <to>
                    <xdr:col>255</xdr:col>
                    <xdr:colOff>0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6" r:id="rId43" name="Check Box 80">
              <controlPr defaultSize="0" autoFill="0" autoLine="0" autoPict="0">
                <anchor moveWithCells="1">
                  <from>
                    <xdr:col>254</xdr:col>
                    <xdr:colOff>247650</xdr:colOff>
                    <xdr:row>2</xdr:row>
                    <xdr:rowOff>152400</xdr:rowOff>
                  </from>
                  <to>
                    <xdr:col>255</xdr:col>
                    <xdr:colOff>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7" r:id="rId44" name="Check Box 81">
              <controlPr defaultSize="0" autoFill="0" autoLine="0" autoPict="0">
                <anchor moveWithCells="1">
                  <from>
                    <xdr:col>254</xdr:col>
                    <xdr:colOff>247650</xdr:colOff>
                    <xdr:row>2</xdr:row>
                    <xdr:rowOff>142875</xdr:rowOff>
                  </from>
                  <to>
                    <xdr:col>255</xdr:col>
                    <xdr:colOff>0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8" r:id="rId45" name="Check Box 82">
              <controlPr defaultSize="0" autoFill="0" autoLine="0" autoPict="0">
                <anchor moveWithCells="1">
                  <from>
                    <xdr:col>254</xdr:col>
                    <xdr:colOff>247650</xdr:colOff>
                    <xdr:row>2</xdr:row>
                    <xdr:rowOff>152400</xdr:rowOff>
                  </from>
                  <to>
                    <xdr:col>255</xdr:col>
                    <xdr:colOff>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9" r:id="rId46" name="Check Box 83">
              <controlPr defaultSize="0" autoFill="0" autoLine="0" autoPict="0">
                <anchor moveWithCells="1">
                  <from>
                    <xdr:col>254</xdr:col>
                    <xdr:colOff>247650</xdr:colOff>
                    <xdr:row>2</xdr:row>
                    <xdr:rowOff>142875</xdr:rowOff>
                  </from>
                  <to>
                    <xdr:col>255</xdr:col>
                    <xdr:colOff>0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0" r:id="rId47" name="Check Box 84">
              <controlPr defaultSize="0" autoFill="0" autoLine="0" autoPict="0">
                <anchor moveWithCells="1">
                  <from>
                    <xdr:col>254</xdr:col>
                    <xdr:colOff>247650</xdr:colOff>
                    <xdr:row>2</xdr:row>
                    <xdr:rowOff>152400</xdr:rowOff>
                  </from>
                  <to>
                    <xdr:col>255</xdr:col>
                    <xdr:colOff>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1" r:id="rId48" name="Check Box 85">
              <controlPr defaultSize="0" autoFill="0" autoLine="0" autoPict="0">
                <anchor moveWithCells="1">
                  <from>
                    <xdr:col>254</xdr:col>
                    <xdr:colOff>247650</xdr:colOff>
                    <xdr:row>2</xdr:row>
                    <xdr:rowOff>142875</xdr:rowOff>
                  </from>
                  <to>
                    <xdr:col>255</xdr:col>
                    <xdr:colOff>0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2" r:id="rId49" name="Check Box 86">
              <controlPr defaultSize="0" autoFill="0" autoLine="0" autoPict="0">
                <anchor moveWithCells="1">
                  <from>
                    <xdr:col>254</xdr:col>
                    <xdr:colOff>247650</xdr:colOff>
                    <xdr:row>2</xdr:row>
                    <xdr:rowOff>152400</xdr:rowOff>
                  </from>
                  <to>
                    <xdr:col>255</xdr:col>
                    <xdr:colOff>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3" r:id="rId50" name="Check Box 87">
              <controlPr defaultSize="0" autoFill="0" autoLine="0" autoPict="0">
                <anchor moveWithCells="1">
                  <from>
                    <xdr:col>254</xdr:col>
                    <xdr:colOff>247650</xdr:colOff>
                    <xdr:row>2</xdr:row>
                    <xdr:rowOff>142875</xdr:rowOff>
                  </from>
                  <to>
                    <xdr:col>255</xdr:col>
                    <xdr:colOff>0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4" r:id="rId51" name="Check Box 88">
              <controlPr defaultSize="0" autoFill="0" autoLine="0" autoPict="0">
                <anchor moveWithCells="1">
                  <from>
                    <xdr:col>254</xdr:col>
                    <xdr:colOff>247650</xdr:colOff>
                    <xdr:row>2</xdr:row>
                    <xdr:rowOff>152400</xdr:rowOff>
                  </from>
                  <to>
                    <xdr:col>255</xdr:col>
                    <xdr:colOff>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5" r:id="rId52" name="Check Box 89">
              <controlPr defaultSize="0" autoFill="0" autoLine="0" autoPict="0">
                <anchor moveWithCells="1">
                  <from>
                    <xdr:col>254</xdr:col>
                    <xdr:colOff>247650</xdr:colOff>
                    <xdr:row>2</xdr:row>
                    <xdr:rowOff>142875</xdr:rowOff>
                  </from>
                  <to>
                    <xdr:col>255</xdr:col>
                    <xdr:colOff>0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6" r:id="rId53" name="Check Box 90">
              <controlPr defaultSize="0" autoFill="0" autoLine="0" autoPict="0">
                <anchor moveWithCells="1">
                  <from>
                    <xdr:col>254</xdr:col>
                    <xdr:colOff>247650</xdr:colOff>
                    <xdr:row>2</xdr:row>
                    <xdr:rowOff>152400</xdr:rowOff>
                  </from>
                  <to>
                    <xdr:col>255</xdr:col>
                    <xdr:colOff>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7" r:id="rId54" name="Check Box 91">
              <controlPr defaultSize="0" autoFill="0" autoLine="0" autoPict="0">
                <anchor moveWithCells="1">
                  <from>
                    <xdr:col>254</xdr:col>
                    <xdr:colOff>247650</xdr:colOff>
                    <xdr:row>2</xdr:row>
                    <xdr:rowOff>142875</xdr:rowOff>
                  </from>
                  <to>
                    <xdr:col>255</xdr:col>
                    <xdr:colOff>0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8" r:id="rId55" name="Check Box 92">
              <controlPr defaultSize="0" autoFill="0" autoLine="0" autoPict="0">
                <anchor moveWithCells="1">
                  <from>
                    <xdr:col>254</xdr:col>
                    <xdr:colOff>247650</xdr:colOff>
                    <xdr:row>2</xdr:row>
                    <xdr:rowOff>152400</xdr:rowOff>
                  </from>
                  <to>
                    <xdr:col>255</xdr:col>
                    <xdr:colOff>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9" r:id="rId56" name="Check Box 93">
              <controlPr defaultSize="0" autoFill="0" autoLine="0" autoPict="0">
                <anchor moveWithCells="1">
                  <from>
                    <xdr:col>254</xdr:col>
                    <xdr:colOff>247650</xdr:colOff>
                    <xdr:row>2</xdr:row>
                    <xdr:rowOff>142875</xdr:rowOff>
                  </from>
                  <to>
                    <xdr:col>255</xdr:col>
                    <xdr:colOff>0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0" r:id="rId57" name="Check Box 94">
              <controlPr defaultSize="0" autoFill="0" autoLine="0" autoPict="0">
                <anchor moveWithCells="1">
                  <from>
                    <xdr:col>254</xdr:col>
                    <xdr:colOff>247650</xdr:colOff>
                    <xdr:row>2</xdr:row>
                    <xdr:rowOff>152400</xdr:rowOff>
                  </from>
                  <to>
                    <xdr:col>255</xdr:col>
                    <xdr:colOff>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1" r:id="rId58" name="Check Box 95">
              <controlPr defaultSize="0" autoFill="0" autoLine="0" autoPict="0">
                <anchor moveWithCells="1">
                  <from>
                    <xdr:col>254</xdr:col>
                    <xdr:colOff>247650</xdr:colOff>
                    <xdr:row>2</xdr:row>
                    <xdr:rowOff>142875</xdr:rowOff>
                  </from>
                  <to>
                    <xdr:col>255</xdr:col>
                    <xdr:colOff>0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2" r:id="rId59" name="Check Box 96">
              <controlPr defaultSize="0" autoFill="0" autoLine="0" autoPict="0">
                <anchor moveWithCells="1">
                  <from>
                    <xdr:col>254</xdr:col>
                    <xdr:colOff>247650</xdr:colOff>
                    <xdr:row>2</xdr:row>
                    <xdr:rowOff>152400</xdr:rowOff>
                  </from>
                  <to>
                    <xdr:col>255</xdr:col>
                    <xdr:colOff>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3" r:id="rId60" name="Check Box 97">
              <controlPr defaultSize="0" autoFill="0" autoLine="0" autoPict="0">
                <anchor moveWithCells="1">
                  <from>
                    <xdr:col>254</xdr:col>
                    <xdr:colOff>247650</xdr:colOff>
                    <xdr:row>2</xdr:row>
                    <xdr:rowOff>142875</xdr:rowOff>
                  </from>
                  <to>
                    <xdr:col>255</xdr:col>
                    <xdr:colOff>0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4" r:id="rId61" name="Check Box 98">
              <controlPr defaultSize="0" autoFill="0" autoLine="0" autoPict="0">
                <anchor moveWithCells="1">
                  <from>
                    <xdr:col>254</xdr:col>
                    <xdr:colOff>247650</xdr:colOff>
                    <xdr:row>2</xdr:row>
                    <xdr:rowOff>152400</xdr:rowOff>
                  </from>
                  <to>
                    <xdr:col>255</xdr:col>
                    <xdr:colOff>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5" r:id="rId62" name="Check Box 99">
              <controlPr defaultSize="0" autoFill="0" autoLine="0" autoPict="0">
                <anchor moveWithCells="1">
                  <from>
                    <xdr:col>254</xdr:col>
                    <xdr:colOff>247650</xdr:colOff>
                    <xdr:row>2</xdr:row>
                    <xdr:rowOff>142875</xdr:rowOff>
                  </from>
                  <to>
                    <xdr:col>255</xdr:col>
                    <xdr:colOff>0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6" r:id="rId63" name="Check Box 100">
              <controlPr defaultSize="0" autoFill="0" autoLine="0" autoPict="0">
                <anchor moveWithCells="1">
                  <from>
                    <xdr:col>254</xdr:col>
                    <xdr:colOff>247650</xdr:colOff>
                    <xdr:row>2</xdr:row>
                    <xdr:rowOff>152400</xdr:rowOff>
                  </from>
                  <to>
                    <xdr:col>255</xdr:col>
                    <xdr:colOff>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7" r:id="rId64" name="Check Box 101">
              <controlPr defaultSize="0" autoFill="0" autoLine="0" autoPict="0">
                <anchor moveWithCells="1">
                  <from>
                    <xdr:col>254</xdr:col>
                    <xdr:colOff>247650</xdr:colOff>
                    <xdr:row>2</xdr:row>
                    <xdr:rowOff>142875</xdr:rowOff>
                  </from>
                  <to>
                    <xdr:col>255</xdr:col>
                    <xdr:colOff>0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8" r:id="rId65" name="Check Box 102">
              <controlPr defaultSize="0" autoFill="0" autoLine="0" autoPict="0">
                <anchor moveWithCells="1">
                  <from>
                    <xdr:col>254</xdr:col>
                    <xdr:colOff>247650</xdr:colOff>
                    <xdr:row>2</xdr:row>
                    <xdr:rowOff>152400</xdr:rowOff>
                  </from>
                  <to>
                    <xdr:col>255</xdr:col>
                    <xdr:colOff>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9" r:id="rId66" name="Check Box 103">
              <controlPr defaultSize="0" autoFill="0" autoLine="0" autoPict="0">
                <anchor moveWithCells="1">
                  <from>
                    <xdr:col>254</xdr:col>
                    <xdr:colOff>247650</xdr:colOff>
                    <xdr:row>2</xdr:row>
                    <xdr:rowOff>142875</xdr:rowOff>
                  </from>
                  <to>
                    <xdr:col>255</xdr:col>
                    <xdr:colOff>0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0" r:id="rId67" name="Check Box 104">
              <controlPr defaultSize="0" autoFill="0" autoLine="0" autoPict="0">
                <anchor moveWithCells="1">
                  <from>
                    <xdr:col>254</xdr:col>
                    <xdr:colOff>247650</xdr:colOff>
                    <xdr:row>2</xdr:row>
                    <xdr:rowOff>152400</xdr:rowOff>
                  </from>
                  <to>
                    <xdr:col>255</xdr:col>
                    <xdr:colOff>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1" r:id="rId68" name="Check Box 105">
              <controlPr defaultSize="0" autoFill="0" autoLine="0" autoPict="0">
                <anchor moveWithCells="1">
                  <from>
                    <xdr:col>254</xdr:col>
                    <xdr:colOff>247650</xdr:colOff>
                    <xdr:row>2</xdr:row>
                    <xdr:rowOff>142875</xdr:rowOff>
                  </from>
                  <to>
                    <xdr:col>255</xdr:col>
                    <xdr:colOff>0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2" r:id="rId69" name="Check Box 106">
              <controlPr defaultSize="0" autoFill="0" autoLine="0" autoPict="0">
                <anchor moveWithCells="1">
                  <from>
                    <xdr:col>254</xdr:col>
                    <xdr:colOff>247650</xdr:colOff>
                    <xdr:row>2</xdr:row>
                    <xdr:rowOff>152400</xdr:rowOff>
                  </from>
                  <to>
                    <xdr:col>255</xdr:col>
                    <xdr:colOff>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3" r:id="rId70" name="Check Box 107">
              <controlPr defaultSize="0" autoFill="0" autoLine="0" autoPict="0">
                <anchor moveWithCells="1">
                  <from>
                    <xdr:col>254</xdr:col>
                    <xdr:colOff>247650</xdr:colOff>
                    <xdr:row>2</xdr:row>
                    <xdr:rowOff>142875</xdr:rowOff>
                  </from>
                  <to>
                    <xdr:col>255</xdr:col>
                    <xdr:colOff>0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4" r:id="rId71" name="Check Box 108">
              <controlPr defaultSize="0" autoFill="0" autoLine="0" autoPict="0">
                <anchor moveWithCells="1">
                  <from>
                    <xdr:col>254</xdr:col>
                    <xdr:colOff>247650</xdr:colOff>
                    <xdr:row>2</xdr:row>
                    <xdr:rowOff>152400</xdr:rowOff>
                  </from>
                  <to>
                    <xdr:col>255</xdr:col>
                    <xdr:colOff>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5" r:id="rId72" name="Check Box 109">
              <controlPr defaultSize="0" autoFill="0" autoLine="0" autoPict="0">
                <anchor moveWithCells="1">
                  <from>
                    <xdr:col>254</xdr:col>
                    <xdr:colOff>247650</xdr:colOff>
                    <xdr:row>2</xdr:row>
                    <xdr:rowOff>142875</xdr:rowOff>
                  </from>
                  <to>
                    <xdr:col>255</xdr:col>
                    <xdr:colOff>0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6" r:id="rId73" name="Check Box 110">
              <controlPr defaultSize="0" autoFill="0" autoLine="0" autoPict="0">
                <anchor moveWithCells="1">
                  <from>
                    <xdr:col>254</xdr:col>
                    <xdr:colOff>247650</xdr:colOff>
                    <xdr:row>2</xdr:row>
                    <xdr:rowOff>152400</xdr:rowOff>
                  </from>
                  <to>
                    <xdr:col>255</xdr:col>
                    <xdr:colOff>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7" r:id="rId74" name="Check Box 111">
              <controlPr defaultSize="0" autoFill="0" autoLine="0" autoPict="0">
                <anchor moveWithCells="1">
                  <from>
                    <xdr:col>254</xdr:col>
                    <xdr:colOff>247650</xdr:colOff>
                    <xdr:row>2</xdr:row>
                    <xdr:rowOff>142875</xdr:rowOff>
                  </from>
                  <to>
                    <xdr:col>255</xdr:col>
                    <xdr:colOff>0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8" r:id="rId75" name="Check Box 112">
              <controlPr defaultSize="0" autoFill="0" autoLine="0" autoPict="0">
                <anchor moveWithCells="1">
                  <from>
                    <xdr:col>254</xdr:col>
                    <xdr:colOff>247650</xdr:colOff>
                    <xdr:row>2</xdr:row>
                    <xdr:rowOff>152400</xdr:rowOff>
                  </from>
                  <to>
                    <xdr:col>255</xdr:col>
                    <xdr:colOff>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9" r:id="rId76" name="Check Box 113">
              <controlPr defaultSize="0" autoFill="0" autoLine="0" autoPict="0">
                <anchor moveWithCells="1">
                  <from>
                    <xdr:col>254</xdr:col>
                    <xdr:colOff>247650</xdr:colOff>
                    <xdr:row>2</xdr:row>
                    <xdr:rowOff>142875</xdr:rowOff>
                  </from>
                  <to>
                    <xdr:col>255</xdr:col>
                    <xdr:colOff>0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0" r:id="rId77" name="Check Box 114">
              <controlPr defaultSize="0" autoFill="0" autoLine="0" autoPict="0">
                <anchor moveWithCells="1">
                  <from>
                    <xdr:col>254</xdr:col>
                    <xdr:colOff>247650</xdr:colOff>
                    <xdr:row>2</xdr:row>
                    <xdr:rowOff>152400</xdr:rowOff>
                  </from>
                  <to>
                    <xdr:col>255</xdr:col>
                    <xdr:colOff>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1" r:id="rId78" name="Check Box 115">
              <controlPr defaultSize="0" autoFill="0" autoLine="0" autoPict="0">
                <anchor moveWithCells="1">
                  <from>
                    <xdr:col>254</xdr:col>
                    <xdr:colOff>247650</xdr:colOff>
                    <xdr:row>2</xdr:row>
                    <xdr:rowOff>142875</xdr:rowOff>
                  </from>
                  <to>
                    <xdr:col>255</xdr:col>
                    <xdr:colOff>0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2" r:id="rId79" name="Check Box 116">
              <controlPr defaultSize="0" autoFill="0" autoLine="0" autoPict="0">
                <anchor moveWithCells="1">
                  <from>
                    <xdr:col>254</xdr:col>
                    <xdr:colOff>247650</xdr:colOff>
                    <xdr:row>2</xdr:row>
                    <xdr:rowOff>152400</xdr:rowOff>
                  </from>
                  <to>
                    <xdr:col>255</xdr:col>
                    <xdr:colOff>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3" r:id="rId80" name="Check Box 117">
              <controlPr defaultSize="0" autoFill="0" autoLine="0" autoPict="0">
                <anchor moveWithCells="1">
                  <from>
                    <xdr:col>254</xdr:col>
                    <xdr:colOff>247650</xdr:colOff>
                    <xdr:row>2</xdr:row>
                    <xdr:rowOff>142875</xdr:rowOff>
                  </from>
                  <to>
                    <xdr:col>255</xdr:col>
                    <xdr:colOff>0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4" r:id="rId81" name="Check Box 118">
              <controlPr defaultSize="0" autoFill="0" autoLine="0" autoPict="0">
                <anchor moveWithCells="1">
                  <from>
                    <xdr:col>254</xdr:col>
                    <xdr:colOff>247650</xdr:colOff>
                    <xdr:row>2</xdr:row>
                    <xdr:rowOff>152400</xdr:rowOff>
                  </from>
                  <to>
                    <xdr:col>255</xdr:col>
                    <xdr:colOff>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5" r:id="rId82" name="Check Box 119">
              <controlPr defaultSize="0" autoFill="0" autoLine="0" autoPict="0">
                <anchor moveWithCells="1">
                  <from>
                    <xdr:col>254</xdr:col>
                    <xdr:colOff>247650</xdr:colOff>
                    <xdr:row>2</xdr:row>
                    <xdr:rowOff>142875</xdr:rowOff>
                  </from>
                  <to>
                    <xdr:col>255</xdr:col>
                    <xdr:colOff>0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6" r:id="rId83" name="Check Box 120">
              <controlPr defaultSize="0" autoFill="0" autoLine="0" autoPict="0">
                <anchor moveWithCells="1">
                  <from>
                    <xdr:col>254</xdr:col>
                    <xdr:colOff>247650</xdr:colOff>
                    <xdr:row>2</xdr:row>
                    <xdr:rowOff>152400</xdr:rowOff>
                  </from>
                  <to>
                    <xdr:col>255</xdr:col>
                    <xdr:colOff>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7" r:id="rId84" name="Check Box 121">
              <controlPr defaultSize="0" autoFill="0" autoLine="0" autoPict="0">
                <anchor moveWithCells="1">
                  <from>
                    <xdr:col>254</xdr:col>
                    <xdr:colOff>247650</xdr:colOff>
                    <xdr:row>2</xdr:row>
                    <xdr:rowOff>142875</xdr:rowOff>
                  </from>
                  <to>
                    <xdr:col>255</xdr:col>
                    <xdr:colOff>0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8" r:id="rId85" name="Check Box 122">
              <controlPr defaultSize="0" autoFill="0" autoLine="0" autoPict="0">
                <anchor moveWithCells="1">
                  <from>
                    <xdr:col>254</xdr:col>
                    <xdr:colOff>247650</xdr:colOff>
                    <xdr:row>2</xdr:row>
                    <xdr:rowOff>152400</xdr:rowOff>
                  </from>
                  <to>
                    <xdr:col>255</xdr:col>
                    <xdr:colOff>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9" r:id="rId86" name="Check Box 123">
              <controlPr defaultSize="0" autoFill="0" autoLine="0" autoPict="0">
                <anchor moveWithCells="1">
                  <from>
                    <xdr:col>254</xdr:col>
                    <xdr:colOff>247650</xdr:colOff>
                    <xdr:row>2</xdr:row>
                    <xdr:rowOff>142875</xdr:rowOff>
                  </from>
                  <to>
                    <xdr:col>255</xdr:col>
                    <xdr:colOff>0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0" r:id="rId87" name="Check Box 124">
              <controlPr defaultSize="0" autoFill="0" autoLine="0" autoPict="0">
                <anchor moveWithCells="1">
                  <from>
                    <xdr:col>254</xdr:col>
                    <xdr:colOff>247650</xdr:colOff>
                    <xdr:row>2</xdr:row>
                    <xdr:rowOff>152400</xdr:rowOff>
                  </from>
                  <to>
                    <xdr:col>255</xdr:col>
                    <xdr:colOff>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1" r:id="rId88" name="Check Box 125">
              <controlPr defaultSize="0" autoFill="0" autoLine="0" autoPict="0">
                <anchor moveWithCells="1">
                  <from>
                    <xdr:col>254</xdr:col>
                    <xdr:colOff>247650</xdr:colOff>
                    <xdr:row>2</xdr:row>
                    <xdr:rowOff>142875</xdr:rowOff>
                  </from>
                  <to>
                    <xdr:col>255</xdr:col>
                    <xdr:colOff>0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2" r:id="rId89" name="Check Box 126">
              <controlPr defaultSize="0" autoFill="0" autoLine="0" autoPict="0">
                <anchor moveWithCells="1">
                  <from>
                    <xdr:col>254</xdr:col>
                    <xdr:colOff>247650</xdr:colOff>
                    <xdr:row>2</xdr:row>
                    <xdr:rowOff>152400</xdr:rowOff>
                  </from>
                  <to>
                    <xdr:col>255</xdr:col>
                    <xdr:colOff>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3" r:id="rId90" name="Check Box 127">
              <controlPr defaultSize="0" autoFill="0" autoLine="0" autoPict="0">
                <anchor moveWithCells="1">
                  <from>
                    <xdr:col>254</xdr:col>
                    <xdr:colOff>247650</xdr:colOff>
                    <xdr:row>2</xdr:row>
                    <xdr:rowOff>142875</xdr:rowOff>
                  </from>
                  <to>
                    <xdr:col>255</xdr:col>
                    <xdr:colOff>0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4" r:id="rId91" name="Check Box 128">
              <controlPr defaultSize="0" autoFill="0" autoLine="0" autoPict="0">
                <anchor moveWithCells="1">
                  <from>
                    <xdr:col>254</xdr:col>
                    <xdr:colOff>247650</xdr:colOff>
                    <xdr:row>2</xdr:row>
                    <xdr:rowOff>152400</xdr:rowOff>
                  </from>
                  <to>
                    <xdr:col>255</xdr:col>
                    <xdr:colOff>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5" r:id="rId92" name="Check Box 129">
              <controlPr defaultSize="0" autoFill="0" autoLine="0" autoPict="0">
                <anchor moveWithCells="1">
                  <from>
                    <xdr:col>254</xdr:col>
                    <xdr:colOff>247650</xdr:colOff>
                    <xdr:row>2</xdr:row>
                    <xdr:rowOff>142875</xdr:rowOff>
                  </from>
                  <to>
                    <xdr:col>255</xdr:col>
                    <xdr:colOff>0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6" r:id="rId93" name="Check Box 130">
              <controlPr defaultSize="0" autoFill="0" autoLine="0" autoPict="0">
                <anchor moveWithCells="1">
                  <from>
                    <xdr:col>254</xdr:col>
                    <xdr:colOff>247650</xdr:colOff>
                    <xdr:row>2</xdr:row>
                    <xdr:rowOff>152400</xdr:rowOff>
                  </from>
                  <to>
                    <xdr:col>255</xdr:col>
                    <xdr:colOff>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7" r:id="rId94" name="Check Box 131">
              <controlPr defaultSize="0" autoFill="0" autoLine="0" autoPict="0">
                <anchor moveWithCells="1">
                  <from>
                    <xdr:col>254</xdr:col>
                    <xdr:colOff>247650</xdr:colOff>
                    <xdr:row>2</xdr:row>
                    <xdr:rowOff>142875</xdr:rowOff>
                  </from>
                  <to>
                    <xdr:col>255</xdr:col>
                    <xdr:colOff>0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8" r:id="rId95" name="Check Box 132">
              <controlPr defaultSize="0" autoFill="0" autoLine="0" autoPict="0">
                <anchor moveWithCells="1">
                  <from>
                    <xdr:col>254</xdr:col>
                    <xdr:colOff>247650</xdr:colOff>
                    <xdr:row>2</xdr:row>
                    <xdr:rowOff>152400</xdr:rowOff>
                  </from>
                  <to>
                    <xdr:col>255</xdr:col>
                    <xdr:colOff>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9" r:id="rId96" name="Check Box 133">
              <controlPr defaultSize="0" autoFill="0" autoLine="0" autoPict="0">
                <anchor moveWithCells="1">
                  <from>
                    <xdr:col>254</xdr:col>
                    <xdr:colOff>247650</xdr:colOff>
                    <xdr:row>2</xdr:row>
                    <xdr:rowOff>142875</xdr:rowOff>
                  </from>
                  <to>
                    <xdr:col>255</xdr:col>
                    <xdr:colOff>0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0" r:id="rId97" name="Check Box 134">
              <controlPr defaultSize="0" autoFill="0" autoLine="0" autoPict="0">
                <anchor moveWithCells="1">
                  <from>
                    <xdr:col>254</xdr:col>
                    <xdr:colOff>247650</xdr:colOff>
                    <xdr:row>2</xdr:row>
                    <xdr:rowOff>152400</xdr:rowOff>
                  </from>
                  <to>
                    <xdr:col>255</xdr:col>
                    <xdr:colOff>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1" r:id="rId98" name="Check Box 135">
              <controlPr defaultSize="0" autoFill="0" autoLine="0" autoPict="0">
                <anchor moveWithCells="1">
                  <from>
                    <xdr:col>254</xdr:col>
                    <xdr:colOff>247650</xdr:colOff>
                    <xdr:row>2</xdr:row>
                    <xdr:rowOff>142875</xdr:rowOff>
                  </from>
                  <to>
                    <xdr:col>255</xdr:col>
                    <xdr:colOff>0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2" r:id="rId99" name="Check Box 136">
              <controlPr defaultSize="0" autoFill="0" autoLine="0" autoPict="0">
                <anchor moveWithCells="1">
                  <from>
                    <xdr:col>254</xdr:col>
                    <xdr:colOff>247650</xdr:colOff>
                    <xdr:row>2</xdr:row>
                    <xdr:rowOff>152400</xdr:rowOff>
                  </from>
                  <to>
                    <xdr:col>255</xdr:col>
                    <xdr:colOff>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3" r:id="rId100" name="Check Box 137">
              <controlPr defaultSize="0" autoFill="0" autoLine="0" autoPict="0">
                <anchor moveWithCells="1">
                  <from>
                    <xdr:col>254</xdr:col>
                    <xdr:colOff>247650</xdr:colOff>
                    <xdr:row>2</xdr:row>
                    <xdr:rowOff>142875</xdr:rowOff>
                  </from>
                  <to>
                    <xdr:col>255</xdr:col>
                    <xdr:colOff>0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4" r:id="rId101" name="Check Box 138">
              <controlPr defaultSize="0" autoFill="0" autoLine="0" autoPict="0">
                <anchor moveWithCells="1">
                  <from>
                    <xdr:col>254</xdr:col>
                    <xdr:colOff>247650</xdr:colOff>
                    <xdr:row>2</xdr:row>
                    <xdr:rowOff>152400</xdr:rowOff>
                  </from>
                  <to>
                    <xdr:col>255</xdr:col>
                    <xdr:colOff>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5" r:id="rId102" name="Check Box 139">
              <controlPr defaultSize="0" autoFill="0" autoLine="0" autoPict="0">
                <anchor moveWithCells="1">
                  <from>
                    <xdr:col>254</xdr:col>
                    <xdr:colOff>247650</xdr:colOff>
                    <xdr:row>2</xdr:row>
                    <xdr:rowOff>142875</xdr:rowOff>
                  </from>
                  <to>
                    <xdr:col>255</xdr:col>
                    <xdr:colOff>0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6" r:id="rId103" name="Check Box 140">
              <controlPr defaultSize="0" autoFill="0" autoLine="0" autoPict="0">
                <anchor moveWithCells="1">
                  <from>
                    <xdr:col>254</xdr:col>
                    <xdr:colOff>247650</xdr:colOff>
                    <xdr:row>2</xdr:row>
                    <xdr:rowOff>152400</xdr:rowOff>
                  </from>
                  <to>
                    <xdr:col>255</xdr:col>
                    <xdr:colOff>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7" r:id="rId104" name="Check Box 141">
              <controlPr defaultSize="0" autoFill="0" autoLine="0" autoPict="0">
                <anchor moveWithCells="1">
                  <from>
                    <xdr:col>254</xdr:col>
                    <xdr:colOff>247650</xdr:colOff>
                    <xdr:row>2</xdr:row>
                    <xdr:rowOff>142875</xdr:rowOff>
                  </from>
                  <to>
                    <xdr:col>255</xdr:col>
                    <xdr:colOff>0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8" r:id="rId105" name="Check Box 142">
              <controlPr defaultSize="0" autoFill="0" autoLine="0" autoPict="0">
                <anchor moveWithCells="1">
                  <from>
                    <xdr:col>254</xdr:col>
                    <xdr:colOff>247650</xdr:colOff>
                    <xdr:row>2</xdr:row>
                    <xdr:rowOff>152400</xdr:rowOff>
                  </from>
                  <to>
                    <xdr:col>255</xdr:col>
                    <xdr:colOff>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9" r:id="rId106" name="Check Box 143">
              <controlPr defaultSize="0" autoFill="0" autoLine="0" autoPict="0">
                <anchor moveWithCells="1">
                  <from>
                    <xdr:col>254</xdr:col>
                    <xdr:colOff>247650</xdr:colOff>
                    <xdr:row>2</xdr:row>
                    <xdr:rowOff>142875</xdr:rowOff>
                  </from>
                  <to>
                    <xdr:col>255</xdr:col>
                    <xdr:colOff>0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0" r:id="rId107" name="Check Box 144">
              <controlPr defaultSize="0" autoFill="0" autoLine="0" autoPict="0">
                <anchor moveWithCells="1">
                  <from>
                    <xdr:col>254</xdr:col>
                    <xdr:colOff>247650</xdr:colOff>
                    <xdr:row>2</xdr:row>
                    <xdr:rowOff>152400</xdr:rowOff>
                  </from>
                  <to>
                    <xdr:col>255</xdr:col>
                    <xdr:colOff>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1" r:id="rId108" name="Check Box 145">
              <controlPr defaultSize="0" autoFill="0" autoLine="0" autoPict="0">
                <anchor moveWithCells="1">
                  <from>
                    <xdr:col>254</xdr:col>
                    <xdr:colOff>247650</xdr:colOff>
                    <xdr:row>2</xdr:row>
                    <xdr:rowOff>142875</xdr:rowOff>
                  </from>
                  <to>
                    <xdr:col>255</xdr:col>
                    <xdr:colOff>0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2" r:id="rId109" name="Check Box 146">
              <controlPr defaultSize="0" autoFill="0" autoLine="0" autoPict="0">
                <anchor moveWithCells="1">
                  <from>
                    <xdr:col>254</xdr:col>
                    <xdr:colOff>247650</xdr:colOff>
                    <xdr:row>2</xdr:row>
                    <xdr:rowOff>152400</xdr:rowOff>
                  </from>
                  <to>
                    <xdr:col>255</xdr:col>
                    <xdr:colOff>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3" r:id="rId110" name="Check Box 147">
              <controlPr defaultSize="0" autoFill="0" autoLine="0" autoPict="0">
                <anchor moveWithCells="1">
                  <from>
                    <xdr:col>254</xdr:col>
                    <xdr:colOff>247650</xdr:colOff>
                    <xdr:row>2</xdr:row>
                    <xdr:rowOff>142875</xdr:rowOff>
                  </from>
                  <to>
                    <xdr:col>255</xdr:col>
                    <xdr:colOff>0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4" r:id="rId111" name="Check Box 148">
              <controlPr defaultSize="0" autoFill="0" autoLine="0" autoPict="0">
                <anchor moveWithCells="1">
                  <from>
                    <xdr:col>254</xdr:col>
                    <xdr:colOff>247650</xdr:colOff>
                    <xdr:row>2</xdr:row>
                    <xdr:rowOff>152400</xdr:rowOff>
                  </from>
                  <to>
                    <xdr:col>255</xdr:col>
                    <xdr:colOff>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5" r:id="rId112" name="Check Box 149">
              <controlPr defaultSize="0" autoFill="0" autoLine="0" autoPict="0">
                <anchor moveWithCells="1">
                  <from>
                    <xdr:col>254</xdr:col>
                    <xdr:colOff>247650</xdr:colOff>
                    <xdr:row>2</xdr:row>
                    <xdr:rowOff>142875</xdr:rowOff>
                  </from>
                  <to>
                    <xdr:col>255</xdr:col>
                    <xdr:colOff>0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6" r:id="rId113" name="Check Box 150">
              <controlPr defaultSize="0" autoFill="0" autoLine="0" autoPict="0">
                <anchor moveWithCells="1">
                  <from>
                    <xdr:col>254</xdr:col>
                    <xdr:colOff>247650</xdr:colOff>
                    <xdr:row>2</xdr:row>
                    <xdr:rowOff>152400</xdr:rowOff>
                  </from>
                  <to>
                    <xdr:col>255</xdr:col>
                    <xdr:colOff>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7" r:id="rId114" name="Check Box 151">
              <controlPr defaultSize="0" autoFill="0" autoLine="0" autoPict="0">
                <anchor moveWithCells="1">
                  <from>
                    <xdr:col>254</xdr:col>
                    <xdr:colOff>247650</xdr:colOff>
                    <xdr:row>2</xdr:row>
                    <xdr:rowOff>142875</xdr:rowOff>
                  </from>
                  <to>
                    <xdr:col>255</xdr:col>
                    <xdr:colOff>0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8" r:id="rId115" name="Check Box 152">
              <controlPr defaultSize="0" autoFill="0" autoLine="0" autoPict="0">
                <anchor moveWithCells="1">
                  <from>
                    <xdr:col>254</xdr:col>
                    <xdr:colOff>247650</xdr:colOff>
                    <xdr:row>2</xdr:row>
                    <xdr:rowOff>152400</xdr:rowOff>
                  </from>
                  <to>
                    <xdr:col>255</xdr:col>
                    <xdr:colOff>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9" r:id="rId116" name="Check Box 153">
              <controlPr defaultSize="0" autoFill="0" autoLine="0" autoPict="0">
                <anchor moveWithCells="1">
                  <from>
                    <xdr:col>254</xdr:col>
                    <xdr:colOff>247650</xdr:colOff>
                    <xdr:row>2</xdr:row>
                    <xdr:rowOff>142875</xdr:rowOff>
                  </from>
                  <to>
                    <xdr:col>255</xdr:col>
                    <xdr:colOff>0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0" r:id="rId117" name="Check Box 154">
              <controlPr defaultSize="0" autoFill="0" autoLine="0" autoPict="0">
                <anchor moveWithCells="1">
                  <from>
                    <xdr:col>254</xdr:col>
                    <xdr:colOff>247650</xdr:colOff>
                    <xdr:row>2</xdr:row>
                    <xdr:rowOff>152400</xdr:rowOff>
                  </from>
                  <to>
                    <xdr:col>255</xdr:col>
                    <xdr:colOff>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1" r:id="rId118" name="Check Box 155">
              <controlPr defaultSize="0" autoFill="0" autoLine="0" autoPict="0">
                <anchor moveWithCells="1">
                  <from>
                    <xdr:col>254</xdr:col>
                    <xdr:colOff>247650</xdr:colOff>
                    <xdr:row>2</xdr:row>
                    <xdr:rowOff>142875</xdr:rowOff>
                  </from>
                  <to>
                    <xdr:col>255</xdr:col>
                    <xdr:colOff>0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2" r:id="rId119" name="Check Box 156">
              <controlPr defaultSize="0" autoFill="0" autoLine="0" autoPict="0">
                <anchor moveWithCells="1">
                  <from>
                    <xdr:col>254</xdr:col>
                    <xdr:colOff>247650</xdr:colOff>
                    <xdr:row>2</xdr:row>
                    <xdr:rowOff>152400</xdr:rowOff>
                  </from>
                  <to>
                    <xdr:col>255</xdr:col>
                    <xdr:colOff>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3" r:id="rId120" name="Check Box 157">
              <controlPr defaultSize="0" autoFill="0" autoLine="0" autoPict="0">
                <anchor moveWithCells="1">
                  <from>
                    <xdr:col>254</xdr:col>
                    <xdr:colOff>247650</xdr:colOff>
                    <xdr:row>2</xdr:row>
                    <xdr:rowOff>142875</xdr:rowOff>
                  </from>
                  <to>
                    <xdr:col>255</xdr:col>
                    <xdr:colOff>0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4" r:id="rId121" name="Check Box 158">
              <controlPr defaultSize="0" autoFill="0" autoLine="0" autoPict="0">
                <anchor moveWithCells="1">
                  <from>
                    <xdr:col>254</xdr:col>
                    <xdr:colOff>247650</xdr:colOff>
                    <xdr:row>2</xdr:row>
                    <xdr:rowOff>152400</xdr:rowOff>
                  </from>
                  <to>
                    <xdr:col>255</xdr:col>
                    <xdr:colOff>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5" r:id="rId122" name="Check Box 159">
              <controlPr defaultSize="0" autoFill="0" autoLine="0" autoPict="0">
                <anchor moveWithCells="1">
                  <from>
                    <xdr:col>254</xdr:col>
                    <xdr:colOff>247650</xdr:colOff>
                    <xdr:row>2</xdr:row>
                    <xdr:rowOff>142875</xdr:rowOff>
                  </from>
                  <to>
                    <xdr:col>255</xdr:col>
                    <xdr:colOff>0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6" r:id="rId123" name="Check Box 160">
              <controlPr defaultSize="0" autoFill="0" autoLine="0" autoPict="0">
                <anchor moveWithCells="1">
                  <from>
                    <xdr:col>254</xdr:col>
                    <xdr:colOff>247650</xdr:colOff>
                    <xdr:row>2</xdr:row>
                    <xdr:rowOff>152400</xdr:rowOff>
                  </from>
                  <to>
                    <xdr:col>255</xdr:col>
                    <xdr:colOff>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7" r:id="rId124" name="Check Box 161">
              <controlPr defaultSize="0" autoFill="0" autoLine="0" autoPict="0">
                <anchor moveWithCells="1">
                  <from>
                    <xdr:col>254</xdr:col>
                    <xdr:colOff>247650</xdr:colOff>
                    <xdr:row>2</xdr:row>
                    <xdr:rowOff>142875</xdr:rowOff>
                  </from>
                  <to>
                    <xdr:col>255</xdr:col>
                    <xdr:colOff>0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8" r:id="rId125" name="Check Box 162">
              <controlPr defaultSize="0" autoFill="0" autoLine="0" autoPict="0">
                <anchor moveWithCells="1">
                  <from>
                    <xdr:col>254</xdr:col>
                    <xdr:colOff>247650</xdr:colOff>
                    <xdr:row>2</xdr:row>
                    <xdr:rowOff>152400</xdr:rowOff>
                  </from>
                  <to>
                    <xdr:col>255</xdr:col>
                    <xdr:colOff>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9" r:id="rId126" name="Check Box 163">
              <controlPr defaultSize="0" autoFill="0" autoLine="0" autoPict="0">
                <anchor moveWithCells="1">
                  <from>
                    <xdr:col>254</xdr:col>
                    <xdr:colOff>247650</xdr:colOff>
                    <xdr:row>2</xdr:row>
                    <xdr:rowOff>142875</xdr:rowOff>
                  </from>
                  <to>
                    <xdr:col>255</xdr:col>
                    <xdr:colOff>0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0" r:id="rId127" name="Check Box 164">
              <controlPr defaultSize="0" autoFill="0" autoLine="0" autoPict="0">
                <anchor moveWithCells="1">
                  <from>
                    <xdr:col>254</xdr:col>
                    <xdr:colOff>247650</xdr:colOff>
                    <xdr:row>2</xdr:row>
                    <xdr:rowOff>152400</xdr:rowOff>
                  </from>
                  <to>
                    <xdr:col>255</xdr:col>
                    <xdr:colOff>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1" r:id="rId128" name="Check Box 165">
              <controlPr defaultSize="0" autoFill="0" autoLine="0" autoPict="0">
                <anchor moveWithCells="1">
                  <from>
                    <xdr:col>254</xdr:col>
                    <xdr:colOff>247650</xdr:colOff>
                    <xdr:row>2</xdr:row>
                    <xdr:rowOff>142875</xdr:rowOff>
                  </from>
                  <to>
                    <xdr:col>255</xdr:col>
                    <xdr:colOff>0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2" r:id="rId129" name="Check Box 166">
              <controlPr defaultSize="0" autoFill="0" autoLine="0" autoPict="0">
                <anchor moveWithCells="1">
                  <from>
                    <xdr:col>254</xdr:col>
                    <xdr:colOff>247650</xdr:colOff>
                    <xdr:row>2</xdr:row>
                    <xdr:rowOff>152400</xdr:rowOff>
                  </from>
                  <to>
                    <xdr:col>255</xdr:col>
                    <xdr:colOff>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3" r:id="rId130" name="Check Box 167">
              <controlPr defaultSize="0" autoFill="0" autoLine="0" autoPict="0">
                <anchor moveWithCells="1">
                  <from>
                    <xdr:col>254</xdr:col>
                    <xdr:colOff>247650</xdr:colOff>
                    <xdr:row>2</xdr:row>
                    <xdr:rowOff>142875</xdr:rowOff>
                  </from>
                  <to>
                    <xdr:col>255</xdr:col>
                    <xdr:colOff>0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4" r:id="rId131" name="Check Box 168">
              <controlPr defaultSize="0" autoFill="0" autoLine="0" autoPict="0">
                <anchor moveWithCells="1">
                  <from>
                    <xdr:col>254</xdr:col>
                    <xdr:colOff>247650</xdr:colOff>
                    <xdr:row>2</xdr:row>
                    <xdr:rowOff>152400</xdr:rowOff>
                  </from>
                  <to>
                    <xdr:col>255</xdr:col>
                    <xdr:colOff>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5" r:id="rId132" name="Check Box 169">
              <controlPr defaultSize="0" autoFill="0" autoLine="0" autoPict="0">
                <anchor moveWithCells="1">
                  <from>
                    <xdr:col>254</xdr:col>
                    <xdr:colOff>247650</xdr:colOff>
                    <xdr:row>2</xdr:row>
                    <xdr:rowOff>142875</xdr:rowOff>
                  </from>
                  <to>
                    <xdr:col>255</xdr:col>
                    <xdr:colOff>0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6" r:id="rId133" name="Check Box 170">
              <controlPr defaultSize="0" autoFill="0" autoLine="0" autoPict="0">
                <anchor moveWithCells="1">
                  <from>
                    <xdr:col>254</xdr:col>
                    <xdr:colOff>247650</xdr:colOff>
                    <xdr:row>2</xdr:row>
                    <xdr:rowOff>152400</xdr:rowOff>
                  </from>
                  <to>
                    <xdr:col>255</xdr:col>
                    <xdr:colOff>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7" r:id="rId134" name="Check Box 171">
              <controlPr defaultSize="0" autoFill="0" autoLine="0" autoPict="0">
                <anchor moveWithCells="1">
                  <from>
                    <xdr:col>254</xdr:col>
                    <xdr:colOff>247650</xdr:colOff>
                    <xdr:row>2</xdr:row>
                    <xdr:rowOff>142875</xdr:rowOff>
                  </from>
                  <to>
                    <xdr:col>255</xdr:col>
                    <xdr:colOff>0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8" r:id="rId135" name="Check Box 172">
              <controlPr defaultSize="0" autoFill="0" autoLine="0" autoPict="0">
                <anchor moveWithCells="1">
                  <from>
                    <xdr:col>254</xdr:col>
                    <xdr:colOff>247650</xdr:colOff>
                    <xdr:row>2</xdr:row>
                    <xdr:rowOff>152400</xdr:rowOff>
                  </from>
                  <to>
                    <xdr:col>255</xdr:col>
                    <xdr:colOff>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9" r:id="rId136" name="Check Box 173">
              <controlPr defaultSize="0" autoFill="0" autoLine="0" autoPict="0">
                <anchor moveWithCells="1">
                  <from>
                    <xdr:col>254</xdr:col>
                    <xdr:colOff>247650</xdr:colOff>
                    <xdr:row>2</xdr:row>
                    <xdr:rowOff>142875</xdr:rowOff>
                  </from>
                  <to>
                    <xdr:col>255</xdr:col>
                    <xdr:colOff>0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0" r:id="rId137" name="Check Box 174">
              <controlPr defaultSize="0" autoFill="0" autoLine="0" autoPict="0">
                <anchor moveWithCells="1">
                  <from>
                    <xdr:col>254</xdr:col>
                    <xdr:colOff>247650</xdr:colOff>
                    <xdr:row>2</xdr:row>
                    <xdr:rowOff>152400</xdr:rowOff>
                  </from>
                  <to>
                    <xdr:col>255</xdr:col>
                    <xdr:colOff>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1" r:id="rId138" name="Check Box 175">
              <controlPr defaultSize="0" autoFill="0" autoLine="0" autoPict="0">
                <anchor moveWithCells="1">
                  <from>
                    <xdr:col>254</xdr:col>
                    <xdr:colOff>247650</xdr:colOff>
                    <xdr:row>2</xdr:row>
                    <xdr:rowOff>142875</xdr:rowOff>
                  </from>
                  <to>
                    <xdr:col>255</xdr:col>
                    <xdr:colOff>0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2" r:id="rId139" name="Check Box 176">
              <controlPr defaultSize="0" autoFill="0" autoLine="0" autoPict="0">
                <anchor moveWithCells="1">
                  <from>
                    <xdr:col>254</xdr:col>
                    <xdr:colOff>247650</xdr:colOff>
                    <xdr:row>2</xdr:row>
                    <xdr:rowOff>152400</xdr:rowOff>
                  </from>
                  <to>
                    <xdr:col>255</xdr:col>
                    <xdr:colOff>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3" r:id="rId140" name="Check Box 177">
              <controlPr defaultSize="0" autoFill="0" autoLine="0" autoPict="0">
                <anchor moveWithCells="1">
                  <from>
                    <xdr:col>254</xdr:col>
                    <xdr:colOff>247650</xdr:colOff>
                    <xdr:row>2</xdr:row>
                    <xdr:rowOff>142875</xdr:rowOff>
                  </from>
                  <to>
                    <xdr:col>255</xdr:col>
                    <xdr:colOff>0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4" r:id="rId141" name="Check Box 178">
              <controlPr defaultSize="0" autoFill="0" autoLine="0" autoPict="0">
                <anchor moveWithCells="1">
                  <from>
                    <xdr:col>254</xdr:col>
                    <xdr:colOff>247650</xdr:colOff>
                    <xdr:row>2</xdr:row>
                    <xdr:rowOff>152400</xdr:rowOff>
                  </from>
                  <to>
                    <xdr:col>255</xdr:col>
                    <xdr:colOff>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5" r:id="rId142" name="Check Box 179">
              <controlPr defaultSize="0" autoFill="0" autoLine="0" autoPict="0">
                <anchor moveWithCells="1">
                  <from>
                    <xdr:col>254</xdr:col>
                    <xdr:colOff>247650</xdr:colOff>
                    <xdr:row>2</xdr:row>
                    <xdr:rowOff>142875</xdr:rowOff>
                  </from>
                  <to>
                    <xdr:col>255</xdr:col>
                    <xdr:colOff>0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6" r:id="rId143" name="Check Box 180">
              <controlPr defaultSize="0" autoFill="0" autoLine="0" autoPict="0">
                <anchor moveWithCells="1">
                  <from>
                    <xdr:col>254</xdr:col>
                    <xdr:colOff>247650</xdr:colOff>
                    <xdr:row>2</xdr:row>
                    <xdr:rowOff>152400</xdr:rowOff>
                  </from>
                  <to>
                    <xdr:col>255</xdr:col>
                    <xdr:colOff>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7" r:id="rId144" name="Check Box 181">
              <controlPr defaultSize="0" autoFill="0" autoLine="0" autoPict="0">
                <anchor moveWithCells="1">
                  <from>
                    <xdr:col>254</xdr:col>
                    <xdr:colOff>247650</xdr:colOff>
                    <xdr:row>2</xdr:row>
                    <xdr:rowOff>142875</xdr:rowOff>
                  </from>
                  <to>
                    <xdr:col>255</xdr:col>
                    <xdr:colOff>0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8" r:id="rId145" name="Check Box 182">
              <controlPr defaultSize="0" autoFill="0" autoLine="0" autoPict="0">
                <anchor moveWithCells="1">
                  <from>
                    <xdr:col>254</xdr:col>
                    <xdr:colOff>247650</xdr:colOff>
                    <xdr:row>2</xdr:row>
                    <xdr:rowOff>152400</xdr:rowOff>
                  </from>
                  <to>
                    <xdr:col>255</xdr:col>
                    <xdr:colOff>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9" r:id="rId146" name="Check Box 183">
              <controlPr defaultSize="0" autoFill="0" autoLine="0" autoPict="0">
                <anchor moveWithCells="1">
                  <from>
                    <xdr:col>254</xdr:col>
                    <xdr:colOff>247650</xdr:colOff>
                    <xdr:row>2</xdr:row>
                    <xdr:rowOff>142875</xdr:rowOff>
                  </from>
                  <to>
                    <xdr:col>255</xdr:col>
                    <xdr:colOff>0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80" r:id="rId147" name="Check Box 184">
              <controlPr defaultSize="0" autoFill="0" autoLine="0" autoPict="0">
                <anchor moveWithCells="1">
                  <from>
                    <xdr:col>254</xdr:col>
                    <xdr:colOff>247650</xdr:colOff>
                    <xdr:row>2</xdr:row>
                    <xdr:rowOff>152400</xdr:rowOff>
                  </from>
                  <to>
                    <xdr:col>255</xdr:col>
                    <xdr:colOff>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81" r:id="rId148" name="Check Box 185">
              <controlPr defaultSize="0" autoFill="0" autoLine="0" autoPict="0">
                <anchor moveWithCells="1">
                  <from>
                    <xdr:col>254</xdr:col>
                    <xdr:colOff>247650</xdr:colOff>
                    <xdr:row>2</xdr:row>
                    <xdr:rowOff>142875</xdr:rowOff>
                  </from>
                  <to>
                    <xdr:col>255</xdr:col>
                    <xdr:colOff>0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82" r:id="rId149" name="Check Box 186">
              <controlPr defaultSize="0" autoFill="0" autoLine="0" autoPict="0">
                <anchor moveWithCells="1">
                  <from>
                    <xdr:col>254</xdr:col>
                    <xdr:colOff>247650</xdr:colOff>
                    <xdr:row>2</xdr:row>
                    <xdr:rowOff>152400</xdr:rowOff>
                  </from>
                  <to>
                    <xdr:col>255</xdr:col>
                    <xdr:colOff>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83" r:id="rId150" name="Check Box 187">
              <controlPr defaultSize="0" autoFill="0" autoLine="0" autoPict="0">
                <anchor moveWithCells="1">
                  <from>
                    <xdr:col>254</xdr:col>
                    <xdr:colOff>247650</xdr:colOff>
                    <xdr:row>2</xdr:row>
                    <xdr:rowOff>142875</xdr:rowOff>
                  </from>
                  <to>
                    <xdr:col>255</xdr:col>
                    <xdr:colOff>0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85" r:id="rId151" name="Check Box 189">
              <controlPr defaultSize="0" autoFill="0" autoLine="0" autoPict="0">
                <anchor moveWithCells="1">
                  <from>
                    <xdr:col>10</xdr:col>
                    <xdr:colOff>95250</xdr:colOff>
                    <xdr:row>2</xdr:row>
                    <xdr:rowOff>9525</xdr:rowOff>
                  </from>
                  <to>
                    <xdr:col>11</xdr:col>
                    <xdr:colOff>123825</xdr:colOff>
                    <xdr:row>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87" r:id="rId152" name="Check Box 191">
              <controlPr defaultSize="0" autoFill="0" autoLine="0" autoPict="0">
                <anchor moveWithCells="1">
                  <from>
                    <xdr:col>10</xdr:col>
                    <xdr:colOff>95250</xdr:colOff>
                    <xdr:row>3</xdr:row>
                    <xdr:rowOff>9525</xdr:rowOff>
                  </from>
                  <to>
                    <xdr:col>11</xdr:col>
                    <xdr:colOff>123825</xdr:colOff>
                    <xdr:row>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88" r:id="rId153" name="Check Box 192">
              <controlPr defaultSize="0" autoFill="0" autoLine="0" autoPict="0">
                <anchor moveWithCells="1">
                  <from>
                    <xdr:col>12</xdr:col>
                    <xdr:colOff>219075</xdr:colOff>
                    <xdr:row>3</xdr:row>
                    <xdr:rowOff>47625</xdr:rowOff>
                  </from>
                  <to>
                    <xdr:col>13</xdr:col>
                    <xdr:colOff>104775</xdr:colOff>
                    <xdr:row>3</xdr:row>
                    <xdr:rowOff>266700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B1:N57"/>
  <sheetViews>
    <sheetView showGridLines="0" view="pageBreakPreview" topLeftCell="A4" zoomScale="85" zoomScaleSheetLayoutView="85" workbookViewId="0">
      <selection activeCell="O5" sqref="O5"/>
    </sheetView>
  </sheetViews>
  <sheetFormatPr defaultRowHeight="15"/>
  <cols>
    <col min="1" max="1" width="2.140625" style="78" customWidth="1"/>
    <col min="2" max="5" width="9.140625" style="78"/>
    <col min="6" max="6" width="10.85546875" style="78" customWidth="1"/>
    <col min="7" max="7" width="15.7109375" style="78" customWidth="1"/>
    <col min="8" max="8" width="15.42578125" style="78" customWidth="1"/>
    <col min="9" max="9" width="20.42578125" style="78" customWidth="1"/>
    <col min="10" max="10" width="15.85546875" style="78" customWidth="1"/>
    <col min="11" max="11" width="17.42578125" style="78" customWidth="1"/>
    <col min="12" max="12" width="2" style="78" customWidth="1"/>
    <col min="13" max="17" width="9.140625" style="78"/>
    <col min="18" max="19" width="11.140625" style="78" bestFit="1" customWidth="1"/>
    <col min="20" max="20" width="15.85546875" style="78" customWidth="1"/>
    <col min="21" max="22" width="12.28515625" style="78" customWidth="1"/>
    <col min="23" max="23" width="14" style="78" customWidth="1"/>
    <col min="24" max="24" width="9.42578125" style="78" bestFit="1" customWidth="1"/>
    <col min="25" max="16384" width="9.140625" style="78"/>
  </cols>
  <sheetData>
    <row r="1" spans="2:13" ht="24">
      <c r="B1" s="1209" t="s">
        <v>861</v>
      </c>
      <c r="C1" s="1075"/>
      <c r="D1" s="1075"/>
      <c r="E1" s="1075"/>
      <c r="F1" s="1075"/>
      <c r="G1" s="1075"/>
      <c r="H1" s="1075"/>
      <c r="I1" s="1075"/>
      <c r="J1" s="1075"/>
      <c r="K1" s="1075"/>
    </row>
    <row r="2" spans="2:13" ht="13.5" customHeight="1">
      <c r="B2" s="36"/>
      <c r="C2" s="36"/>
      <c r="D2" s="36"/>
      <c r="E2" s="36"/>
      <c r="F2" s="36"/>
      <c r="G2" s="36"/>
      <c r="H2" s="36"/>
      <c r="I2" s="36"/>
      <c r="J2" s="36"/>
      <c r="K2" s="36"/>
    </row>
    <row r="3" spans="2:13" ht="22.5" thickBot="1">
      <c r="B3" s="37"/>
      <c r="C3" s="37"/>
      <c r="D3" s="195" t="s">
        <v>620</v>
      </c>
      <c r="F3" s="1333" t="s">
        <v>644</v>
      </c>
      <c r="G3" s="1333"/>
      <c r="H3" s="1333"/>
      <c r="I3" s="2" t="s">
        <v>621</v>
      </c>
      <c r="J3" s="1333" t="s">
        <v>645</v>
      </c>
      <c r="K3" s="1333"/>
    </row>
    <row r="4" spans="2:13" ht="27" customHeight="1" thickBot="1">
      <c r="B4" s="1323" t="s">
        <v>275</v>
      </c>
      <c r="C4" s="1326" t="s">
        <v>276</v>
      </c>
      <c r="D4" s="1327"/>
      <c r="E4" s="1327"/>
      <c r="F4" s="1328"/>
      <c r="G4" s="1326" t="s">
        <v>277</v>
      </c>
      <c r="H4" s="1327"/>
      <c r="I4" s="81" t="s">
        <v>278</v>
      </c>
      <c r="J4" s="82" t="s">
        <v>280</v>
      </c>
      <c r="K4" s="83" t="s">
        <v>282</v>
      </c>
    </row>
    <row r="5" spans="2:13" ht="27" customHeight="1">
      <c r="B5" s="1324"/>
      <c r="C5" s="38" t="s">
        <v>284</v>
      </c>
      <c r="D5" s="38" t="s">
        <v>286</v>
      </c>
      <c r="E5" s="38" t="s">
        <v>287</v>
      </c>
      <c r="F5" s="38" t="s">
        <v>288</v>
      </c>
      <c r="G5" s="38" t="s">
        <v>289</v>
      </c>
      <c r="H5" s="50" t="s">
        <v>288</v>
      </c>
      <c r="I5" s="1334" t="s">
        <v>279</v>
      </c>
      <c r="J5" s="1329" t="s">
        <v>281</v>
      </c>
      <c r="K5" s="1335" t="s">
        <v>283</v>
      </c>
    </row>
    <row r="6" spans="2:13" ht="22.5" customHeight="1" thickBot="1">
      <c r="B6" s="1325"/>
      <c r="C6" s="85" t="s">
        <v>285</v>
      </c>
      <c r="D6" s="85" t="s">
        <v>285</v>
      </c>
      <c r="E6" s="85" t="s">
        <v>285</v>
      </c>
      <c r="F6" s="85" t="s">
        <v>279</v>
      </c>
      <c r="G6" s="85" t="s">
        <v>290</v>
      </c>
      <c r="H6" s="86" t="s">
        <v>279</v>
      </c>
      <c r="I6" s="1334"/>
      <c r="J6" s="1329"/>
      <c r="K6" s="1335"/>
    </row>
    <row r="7" spans="2:13" ht="21.75">
      <c r="B7" s="73" t="s">
        <v>226</v>
      </c>
      <c r="C7" s="609"/>
      <c r="D7" s="610"/>
      <c r="E7" s="610"/>
      <c r="F7" s="595"/>
      <c r="G7" s="596"/>
      <c r="H7" s="595"/>
      <c r="I7" s="591"/>
      <c r="J7" s="597" t="e">
        <f>(G7*100/((MAX(C7:E7))*24*M7))</f>
        <v>#DIV/0!</v>
      </c>
      <c r="K7" s="598" t="e">
        <f>I7/G7</f>
        <v>#DIV/0!</v>
      </c>
      <c r="M7" s="630">
        <v>31</v>
      </c>
    </row>
    <row r="8" spans="2:13" ht="21.75">
      <c r="B8" s="193" t="s">
        <v>227</v>
      </c>
      <c r="C8" s="611"/>
      <c r="D8" s="612"/>
      <c r="E8" s="612"/>
      <c r="F8" s="599"/>
      <c r="G8" s="600"/>
      <c r="H8" s="593"/>
      <c r="I8" s="592"/>
      <c r="J8" s="631" t="e">
        <f t="shared" ref="J8:J18" si="0">(G8*100/((MAX(C8:E8))*24*M8))</f>
        <v>#DIV/0!</v>
      </c>
      <c r="K8" s="601" t="e">
        <f t="shared" ref="K8:K18" si="1">I8/G8</f>
        <v>#DIV/0!</v>
      </c>
      <c r="M8" s="78">
        <v>28</v>
      </c>
    </row>
    <row r="9" spans="2:13" ht="21.75">
      <c r="B9" s="193" t="s">
        <v>228</v>
      </c>
      <c r="C9" s="611"/>
      <c r="D9" s="612"/>
      <c r="E9" s="612"/>
      <c r="F9" s="599"/>
      <c r="G9" s="600"/>
      <c r="H9" s="593"/>
      <c r="I9" s="592"/>
      <c r="J9" s="631" t="e">
        <f t="shared" si="0"/>
        <v>#DIV/0!</v>
      </c>
      <c r="K9" s="601" t="e">
        <f t="shared" si="1"/>
        <v>#DIV/0!</v>
      </c>
      <c r="M9" s="78">
        <v>31</v>
      </c>
    </row>
    <row r="10" spans="2:13" ht="21.75">
      <c r="B10" s="193" t="s">
        <v>229</v>
      </c>
      <c r="C10" s="611"/>
      <c r="D10" s="612"/>
      <c r="E10" s="612"/>
      <c r="F10" s="599"/>
      <c r="G10" s="600"/>
      <c r="H10" s="593"/>
      <c r="I10" s="592"/>
      <c r="J10" s="631" t="e">
        <f t="shared" si="0"/>
        <v>#DIV/0!</v>
      </c>
      <c r="K10" s="601" t="e">
        <f t="shared" si="1"/>
        <v>#DIV/0!</v>
      </c>
      <c r="M10" s="78">
        <v>30</v>
      </c>
    </row>
    <row r="11" spans="2:13" ht="21.75">
      <c r="B11" s="193" t="s">
        <v>230</v>
      </c>
      <c r="C11" s="611"/>
      <c r="D11" s="612"/>
      <c r="E11" s="612"/>
      <c r="F11" s="599"/>
      <c r="G11" s="600"/>
      <c r="H11" s="593"/>
      <c r="I11" s="592"/>
      <c r="J11" s="631" t="e">
        <f t="shared" si="0"/>
        <v>#DIV/0!</v>
      </c>
      <c r="K11" s="601" t="e">
        <f t="shared" si="1"/>
        <v>#DIV/0!</v>
      </c>
      <c r="M11" s="78">
        <v>31</v>
      </c>
    </row>
    <row r="12" spans="2:13" ht="21.75">
      <c r="B12" s="193" t="s">
        <v>291</v>
      </c>
      <c r="C12" s="611"/>
      <c r="D12" s="612"/>
      <c r="E12" s="612"/>
      <c r="F12" s="599"/>
      <c r="G12" s="600"/>
      <c r="H12" s="593"/>
      <c r="I12" s="592"/>
      <c r="J12" s="631" t="e">
        <f t="shared" si="0"/>
        <v>#DIV/0!</v>
      </c>
      <c r="K12" s="601" t="e">
        <f t="shared" si="1"/>
        <v>#DIV/0!</v>
      </c>
      <c r="M12" s="78">
        <v>30</v>
      </c>
    </row>
    <row r="13" spans="2:13" ht="21.75">
      <c r="B13" s="193" t="s">
        <v>232</v>
      </c>
      <c r="C13" s="611"/>
      <c r="D13" s="612"/>
      <c r="E13" s="612"/>
      <c r="F13" s="599"/>
      <c r="G13" s="600"/>
      <c r="H13" s="593"/>
      <c r="I13" s="592"/>
      <c r="J13" s="631" t="e">
        <f t="shared" si="0"/>
        <v>#DIV/0!</v>
      </c>
      <c r="K13" s="601" t="e">
        <f t="shared" si="1"/>
        <v>#DIV/0!</v>
      </c>
      <c r="M13" s="78">
        <v>31</v>
      </c>
    </row>
    <row r="14" spans="2:13" ht="21.75">
      <c r="B14" s="193" t="s">
        <v>233</v>
      </c>
      <c r="C14" s="611"/>
      <c r="D14" s="612"/>
      <c r="E14" s="612"/>
      <c r="F14" s="599"/>
      <c r="G14" s="600"/>
      <c r="H14" s="593"/>
      <c r="I14" s="592"/>
      <c r="J14" s="631" t="e">
        <f t="shared" si="0"/>
        <v>#DIV/0!</v>
      </c>
      <c r="K14" s="601" t="e">
        <f t="shared" si="1"/>
        <v>#DIV/0!</v>
      </c>
      <c r="M14" s="78">
        <v>31</v>
      </c>
    </row>
    <row r="15" spans="2:13" ht="21.75">
      <c r="B15" s="193" t="s">
        <v>234</v>
      </c>
      <c r="C15" s="611"/>
      <c r="D15" s="612"/>
      <c r="E15" s="612"/>
      <c r="F15" s="599"/>
      <c r="G15" s="600"/>
      <c r="H15" s="593"/>
      <c r="I15" s="592"/>
      <c r="J15" s="631" t="e">
        <f t="shared" si="0"/>
        <v>#DIV/0!</v>
      </c>
      <c r="K15" s="601" t="e">
        <f t="shared" si="1"/>
        <v>#DIV/0!</v>
      </c>
      <c r="M15" s="78">
        <v>30</v>
      </c>
    </row>
    <row r="16" spans="2:13" ht="21.75">
      <c r="B16" s="193" t="s">
        <v>235</v>
      </c>
      <c r="C16" s="611"/>
      <c r="D16" s="612"/>
      <c r="E16" s="612"/>
      <c r="F16" s="599"/>
      <c r="G16" s="600"/>
      <c r="H16" s="593"/>
      <c r="I16" s="593"/>
      <c r="J16" s="631" t="e">
        <f t="shared" si="0"/>
        <v>#DIV/0!</v>
      </c>
      <c r="K16" s="601" t="e">
        <f t="shared" si="1"/>
        <v>#DIV/0!</v>
      </c>
      <c r="M16" s="78">
        <v>31</v>
      </c>
    </row>
    <row r="17" spans="2:14" ht="21.75">
      <c r="B17" s="193" t="s">
        <v>292</v>
      </c>
      <c r="C17" s="611"/>
      <c r="D17" s="612"/>
      <c r="E17" s="612"/>
      <c r="F17" s="599"/>
      <c r="G17" s="593"/>
      <c r="H17" s="593"/>
      <c r="I17" s="592"/>
      <c r="J17" s="631" t="e">
        <f t="shared" si="0"/>
        <v>#DIV/0!</v>
      </c>
      <c r="K17" s="601" t="e">
        <f t="shared" si="1"/>
        <v>#DIV/0!</v>
      </c>
      <c r="M17" s="78">
        <v>30</v>
      </c>
    </row>
    <row r="18" spans="2:14" ht="22.5" thickBot="1">
      <c r="B18" s="192" t="s">
        <v>237</v>
      </c>
      <c r="C18" s="613"/>
      <c r="D18" s="614"/>
      <c r="E18" s="614"/>
      <c r="F18" s="602"/>
      <c r="G18" s="603"/>
      <c r="H18" s="603"/>
      <c r="I18" s="594"/>
      <c r="J18" s="632" t="e">
        <f t="shared" si="0"/>
        <v>#DIV/0!</v>
      </c>
      <c r="K18" s="604" t="e">
        <f t="shared" si="1"/>
        <v>#DIV/0!</v>
      </c>
      <c r="M18" s="78">
        <v>31</v>
      </c>
    </row>
    <row r="19" spans="2:14" ht="22.5" thickBot="1">
      <c r="B19" s="1330" t="s">
        <v>272</v>
      </c>
      <c r="C19" s="1331"/>
      <c r="D19" s="1331"/>
      <c r="E19" s="1332"/>
      <c r="F19" s="605">
        <f>SUM(F7:F18)</f>
        <v>0</v>
      </c>
      <c r="G19" s="605">
        <f>SUM(G7:G18)</f>
        <v>0</v>
      </c>
      <c r="H19" s="605">
        <f>SUM(H7:H18)</f>
        <v>0</v>
      </c>
      <c r="I19" s="605">
        <f>SUM(I7:I18)</f>
        <v>0</v>
      </c>
      <c r="J19" s="606"/>
      <c r="K19" s="607"/>
      <c r="M19" s="78">
        <f>SUM(M7:M18)</f>
        <v>365</v>
      </c>
    </row>
    <row r="20" spans="2:14" ht="22.5" thickBot="1">
      <c r="B20" s="1320" t="s">
        <v>293</v>
      </c>
      <c r="C20" s="1321"/>
      <c r="D20" s="1321"/>
      <c r="E20" s="1322"/>
      <c r="F20" s="608" t="e">
        <f>AVERAGE(F7:F18)</f>
        <v>#DIV/0!</v>
      </c>
      <c r="G20" s="608" t="e">
        <f>AVERAGE(G7:G18)</f>
        <v>#DIV/0!</v>
      </c>
      <c r="H20" s="608" t="e">
        <f>AVERAGE(H7:H18)</f>
        <v>#DIV/0!</v>
      </c>
      <c r="I20" s="608" t="e">
        <f>AVERAGE(I7:I18)</f>
        <v>#DIV/0!</v>
      </c>
      <c r="J20" s="608" t="e">
        <f>(G19*100/((MAX(C7:E18))*24*M19))</f>
        <v>#DIV/0!</v>
      </c>
      <c r="K20" s="608" t="e">
        <f>I19/G19</f>
        <v>#DIV/0!</v>
      </c>
    </row>
    <row r="21" spans="2:14" ht="18.75">
      <c r="B21" s="84" t="s">
        <v>452</v>
      </c>
      <c r="C21" s="80" t="s">
        <v>448</v>
      </c>
      <c r="D21" s="84"/>
      <c r="E21" s="84"/>
      <c r="F21" s="84"/>
      <c r="G21" s="84"/>
      <c r="H21" s="84"/>
      <c r="I21" s="84"/>
      <c r="J21" s="84"/>
      <c r="K21" s="84"/>
    </row>
    <row r="22" spans="2:14" ht="18.75">
      <c r="B22" s="80"/>
      <c r="C22" s="40" t="s">
        <v>451</v>
      </c>
      <c r="D22" s="40"/>
      <c r="E22" s="40"/>
      <c r="F22" s="40"/>
      <c r="G22" s="40"/>
      <c r="H22" s="40"/>
      <c r="I22" s="40"/>
      <c r="J22" s="40"/>
      <c r="K22" s="40"/>
    </row>
    <row r="23" spans="2:14" ht="18.75">
      <c r="B23" s="80"/>
      <c r="C23" s="40" t="s">
        <v>449</v>
      </c>
      <c r="D23" s="40"/>
      <c r="E23" s="40"/>
      <c r="F23" s="40"/>
      <c r="G23" s="40"/>
      <c r="H23" s="40"/>
      <c r="I23" s="40"/>
      <c r="J23" s="40"/>
      <c r="K23" s="40"/>
    </row>
    <row r="24" spans="2:14" ht="18.75">
      <c r="B24" s="40"/>
      <c r="C24" s="40" t="s">
        <v>450</v>
      </c>
      <c r="D24" s="79"/>
      <c r="E24" s="79"/>
      <c r="F24" s="79"/>
      <c r="G24" s="79"/>
      <c r="H24" s="79"/>
      <c r="I24" s="79"/>
      <c r="J24" s="79"/>
      <c r="K24" s="79"/>
    </row>
    <row r="26" spans="2:14">
      <c r="N26" s="208"/>
    </row>
    <row r="27" spans="2:14">
      <c r="N27" s="208"/>
    </row>
    <row r="28" spans="2:14">
      <c r="N28" s="208"/>
    </row>
    <row r="29" spans="2:14">
      <c r="N29" s="208"/>
    </row>
    <row r="30" spans="2:14">
      <c r="N30" s="208"/>
    </row>
    <row r="31" spans="2:14">
      <c r="N31" s="208"/>
    </row>
    <row r="32" spans="2:14">
      <c r="N32" s="208"/>
    </row>
    <row r="33" spans="8:14">
      <c r="N33" s="208"/>
    </row>
    <row r="34" spans="8:14">
      <c r="N34" s="208"/>
    </row>
    <row r="35" spans="8:14">
      <c r="N35" s="208"/>
    </row>
    <row r="36" spans="8:14">
      <c r="N36" s="208"/>
    </row>
    <row r="37" spans="8:14">
      <c r="N37" s="208"/>
    </row>
    <row r="46" spans="8:14">
      <c r="H46" s="208"/>
      <c r="I46" s="208"/>
      <c r="J46" s="208"/>
      <c r="K46" s="208"/>
      <c r="L46" s="208"/>
      <c r="M46" s="208"/>
    </row>
    <row r="47" spans="8:14">
      <c r="H47" s="208"/>
      <c r="I47" s="208"/>
      <c r="J47" s="208"/>
      <c r="K47" s="208"/>
      <c r="L47" s="208"/>
      <c r="M47" s="208"/>
    </row>
    <row r="48" spans="8:14">
      <c r="H48" s="208"/>
      <c r="I48" s="208"/>
      <c r="J48" s="208"/>
      <c r="K48" s="208"/>
      <c r="L48" s="208"/>
      <c r="M48" s="208"/>
    </row>
    <row r="49" spans="8:13">
      <c r="H49" s="208"/>
      <c r="I49" s="208"/>
      <c r="J49" s="208"/>
      <c r="K49" s="208"/>
      <c r="L49" s="208"/>
      <c r="M49" s="208"/>
    </row>
    <row r="50" spans="8:13">
      <c r="H50" s="208"/>
      <c r="I50" s="208"/>
      <c r="J50" s="208"/>
      <c r="K50" s="208"/>
      <c r="L50" s="208"/>
      <c r="M50" s="208"/>
    </row>
    <row r="51" spans="8:13">
      <c r="H51" s="208"/>
      <c r="I51" s="208"/>
      <c r="J51" s="208"/>
      <c r="K51" s="208"/>
      <c r="L51" s="208"/>
      <c r="M51" s="208"/>
    </row>
    <row r="52" spans="8:13">
      <c r="H52" s="208"/>
      <c r="I52" s="208"/>
      <c r="J52" s="208"/>
      <c r="K52" s="208"/>
      <c r="L52" s="208"/>
      <c r="M52" s="208"/>
    </row>
    <row r="53" spans="8:13">
      <c r="H53" s="208"/>
      <c r="I53" s="208"/>
      <c r="J53" s="208"/>
      <c r="K53" s="208"/>
      <c r="L53" s="208"/>
      <c r="M53" s="208"/>
    </row>
    <row r="54" spans="8:13">
      <c r="H54" s="208"/>
      <c r="I54" s="208"/>
      <c r="J54" s="208"/>
      <c r="K54" s="208"/>
      <c r="L54" s="208"/>
      <c r="M54" s="208"/>
    </row>
    <row r="55" spans="8:13">
      <c r="H55" s="208"/>
      <c r="I55" s="208"/>
      <c r="J55" s="208"/>
      <c r="K55" s="208"/>
      <c r="L55" s="208"/>
      <c r="M55" s="208"/>
    </row>
    <row r="56" spans="8:13">
      <c r="H56" s="208"/>
      <c r="I56" s="208"/>
      <c r="J56" s="208"/>
      <c r="K56" s="208"/>
      <c r="L56" s="208"/>
      <c r="M56" s="208"/>
    </row>
    <row r="57" spans="8:13">
      <c r="H57" s="208"/>
      <c r="I57" s="208"/>
      <c r="J57" s="208"/>
      <c r="K57" s="208"/>
      <c r="L57" s="208"/>
      <c r="M57" s="208"/>
    </row>
  </sheetData>
  <mergeCells count="11">
    <mergeCell ref="B20:E20"/>
    <mergeCell ref="B4:B6"/>
    <mergeCell ref="C4:F4"/>
    <mergeCell ref="J5:J6"/>
    <mergeCell ref="B1:K1"/>
    <mergeCell ref="G4:H4"/>
    <mergeCell ref="I5:I6"/>
    <mergeCell ref="B19:E19"/>
    <mergeCell ref="K5:K6"/>
    <mergeCell ref="F3:H3"/>
    <mergeCell ref="J3:K3"/>
  </mergeCells>
  <phoneticPr fontId="15" type="noConversion"/>
  <printOptions horizontalCentered="1"/>
  <pageMargins left="0.31496062992125984" right="0.31496062992125984" top="0.62992125984251968" bottom="0.35433070866141736" header="0.39370078740157483" footer="0.15748031496062992"/>
  <pageSetup paperSize="9" orientation="landscape" r:id="rId1"/>
  <headerFooter alignWithMargins="0">
    <oddFooter>&amp;C&amp;"CordiaUPC,Regular"&amp;14ค-2</oddFooter>
  </headerFooter>
  <drawing r:id="rId2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B1:U66"/>
  <sheetViews>
    <sheetView showGridLines="0" view="pageBreakPreview" topLeftCell="B16" zoomScaleSheetLayoutView="100" workbookViewId="0">
      <selection activeCell="L8" sqref="L8"/>
    </sheetView>
  </sheetViews>
  <sheetFormatPr defaultRowHeight="12.75"/>
  <cols>
    <col min="1" max="1" width="0.42578125" customWidth="1"/>
    <col min="2" max="2" width="13.85546875" customWidth="1"/>
    <col min="4" max="7" width="7.42578125" customWidth="1"/>
    <col min="8" max="8" width="8.140625" customWidth="1"/>
    <col min="9" max="10" width="7.42578125" customWidth="1"/>
    <col min="11" max="11" width="8.28515625" customWidth="1"/>
    <col min="12" max="15" width="7.42578125" customWidth="1"/>
    <col min="16" max="16" width="9.5703125" customWidth="1"/>
    <col min="17" max="17" width="13.140625" customWidth="1"/>
    <col min="18" max="18" width="13.5703125" customWidth="1"/>
    <col min="19" max="19" width="1.140625" customWidth="1"/>
    <col min="20" max="20" width="11.28515625" bestFit="1" customWidth="1"/>
    <col min="21" max="21" width="15.42578125" customWidth="1"/>
  </cols>
  <sheetData>
    <row r="1" spans="2:18" ht="26.25">
      <c r="H1" s="324" t="s">
        <v>633</v>
      </c>
    </row>
    <row r="2" spans="2:18" ht="23.25">
      <c r="B2" s="41" t="s">
        <v>604</v>
      </c>
    </row>
    <row r="3" spans="2:18" ht="9.75" customHeight="1">
      <c r="B3" s="41"/>
    </row>
    <row r="4" spans="2:18" ht="24" thickBot="1">
      <c r="B4" s="1339" t="s">
        <v>862</v>
      </c>
      <c r="C4" s="1339"/>
      <c r="D4" s="1339"/>
      <c r="E4" s="1339"/>
      <c r="F4" s="1339"/>
      <c r="G4" s="1339"/>
      <c r="H4" s="1339"/>
      <c r="I4" s="1339"/>
      <c r="J4" s="1339"/>
      <c r="K4" s="1339"/>
      <c r="L4" s="1339"/>
      <c r="M4" s="1339"/>
      <c r="N4" s="1339"/>
      <c r="O4" s="1339"/>
      <c r="P4" s="1339"/>
      <c r="Q4" s="1339"/>
      <c r="R4" s="1339"/>
    </row>
    <row r="5" spans="2:18" ht="37.5" customHeight="1">
      <c r="B5" s="87" t="s">
        <v>294</v>
      </c>
      <c r="C5" s="87" t="s">
        <v>296</v>
      </c>
      <c r="D5" s="1336" t="s">
        <v>297</v>
      </c>
      <c r="E5" s="1337"/>
      <c r="F5" s="1337"/>
      <c r="G5" s="1337"/>
      <c r="H5" s="1337"/>
      <c r="I5" s="1337"/>
      <c r="J5" s="1337"/>
      <c r="K5" s="1337"/>
      <c r="L5" s="1337"/>
      <c r="M5" s="1337"/>
      <c r="N5" s="1337"/>
      <c r="O5" s="1337"/>
      <c r="P5" s="1338"/>
      <c r="Q5" s="97" t="s">
        <v>298</v>
      </c>
      <c r="R5" s="99" t="s">
        <v>453</v>
      </c>
    </row>
    <row r="6" spans="2:18" ht="19.5" thickBot="1">
      <c r="B6" s="88" t="s">
        <v>295</v>
      </c>
      <c r="C6" s="88"/>
      <c r="D6" s="89" t="s">
        <v>226</v>
      </c>
      <c r="E6" s="90" t="s">
        <v>227</v>
      </c>
      <c r="F6" s="90" t="s">
        <v>228</v>
      </c>
      <c r="G6" s="90" t="s">
        <v>229</v>
      </c>
      <c r="H6" s="90" t="s">
        <v>230</v>
      </c>
      <c r="I6" s="90" t="s">
        <v>231</v>
      </c>
      <c r="J6" s="90" t="s">
        <v>232</v>
      </c>
      <c r="K6" s="90" t="s">
        <v>233</v>
      </c>
      <c r="L6" s="90" t="s">
        <v>234</v>
      </c>
      <c r="M6" s="90" t="s">
        <v>235</v>
      </c>
      <c r="N6" s="90" t="s">
        <v>236</v>
      </c>
      <c r="O6" s="90" t="s">
        <v>237</v>
      </c>
      <c r="P6" s="91" t="s">
        <v>272</v>
      </c>
      <c r="Q6" s="98" t="s">
        <v>299</v>
      </c>
      <c r="R6" s="100" t="s">
        <v>300</v>
      </c>
    </row>
    <row r="7" spans="2:18" ht="18" customHeight="1">
      <c r="B7" s="94" t="s">
        <v>301</v>
      </c>
      <c r="C7" s="92" t="s">
        <v>303</v>
      </c>
      <c r="D7" s="104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82"/>
      <c r="Q7" s="201"/>
      <c r="R7" s="202">
        <f>+P7*Q7</f>
        <v>0</v>
      </c>
    </row>
    <row r="8" spans="2:18" ht="18" customHeight="1">
      <c r="B8" s="335"/>
      <c r="C8" s="93" t="s">
        <v>304</v>
      </c>
      <c r="D8" s="104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82"/>
      <c r="Q8" s="108"/>
      <c r="R8" s="113"/>
    </row>
    <row r="9" spans="2:18" ht="18" customHeight="1">
      <c r="B9" s="1342" t="s">
        <v>305</v>
      </c>
      <c r="C9" s="93" t="s">
        <v>303</v>
      </c>
      <c r="D9" s="104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82"/>
      <c r="Q9" s="104"/>
      <c r="R9" s="202">
        <f>+P9*Q9</f>
        <v>0</v>
      </c>
    </row>
    <row r="10" spans="2:18" ht="18" customHeight="1">
      <c r="B10" s="1343"/>
      <c r="C10" s="93" t="s">
        <v>304</v>
      </c>
      <c r="D10" s="104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82"/>
      <c r="Q10" s="108"/>
      <c r="R10" s="113"/>
    </row>
    <row r="11" spans="2:18" ht="18" customHeight="1">
      <c r="B11" s="1344" t="s">
        <v>306</v>
      </c>
      <c r="C11" s="93" t="s">
        <v>307</v>
      </c>
      <c r="D11" s="104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82"/>
      <c r="Q11" s="109"/>
      <c r="R11" s="202">
        <f>+P11*Q11</f>
        <v>0</v>
      </c>
    </row>
    <row r="12" spans="2:18" ht="18" customHeight="1">
      <c r="B12" s="1344"/>
      <c r="C12" s="93" t="s">
        <v>304</v>
      </c>
      <c r="D12" s="104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82"/>
      <c r="Q12" s="108"/>
      <c r="R12" s="113"/>
    </row>
    <row r="13" spans="2:18" ht="18" customHeight="1">
      <c r="B13" s="1342" t="s">
        <v>308</v>
      </c>
      <c r="C13" s="93" t="s">
        <v>309</v>
      </c>
      <c r="D13" s="215"/>
      <c r="E13" s="215"/>
      <c r="F13" s="215"/>
      <c r="G13" s="215"/>
      <c r="H13" s="215"/>
      <c r="I13" s="215"/>
      <c r="J13" s="215"/>
      <c r="K13" s="215"/>
      <c r="L13" s="215"/>
      <c r="M13" s="215"/>
      <c r="N13" s="215"/>
      <c r="O13" s="216"/>
      <c r="P13" s="197"/>
      <c r="Q13" s="198"/>
      <c r="R13" s="202">
        <f>+P13*Q13</f>
        <v>0</v>
      </c>
    </row>
    <row r="14" spans="2:18" ht="18" customHeight="1">
      <c r="B14" s="1343"/>
      <c r="C14" s="93" t="s">
        <v>304</v>
      </c>
      <c r="D14" s="217"/>
      <c r="E14" s="217"/>
      <c r="F14" s="217"/>
      <c r="G14" s="217"/>
      <c r="H14" s="217"/>
      <c r="I14" s="217"/>
      <c r="J14" s="217"/>
      <c r="K14" s="217"/>
      <c r="L14" s="217"/>
      <c r="M14" s="217"/>
      <c r="N14" s="217"/>
      <c r="O14" s="217"/>
      <c r="P14" s="197"/>
      <c r="Q14" s="108"/>
      <c r="R14" s="113"/>
    </row>
    <row r="15" spans="2:18" ht="18" customHeight="1">
      <c r="B15" s="94" t="s">
        <v>310</v>
      </c>
      <c r="C15" s="93" t="s">
        <v>311</v>
      </c>
      <c r="D15" s="104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82"/>
      <c r="Q15" s="109"/>
      <c r="R15" s="202">
        <f>+P15*Q15</f>
        <v>0</v>
      </c>
    </row>
    <row r="16" spans="2:18" ht="18" customHeight="1">
      <c r="B16" s="94" t="s">
        <v>302</v>
      </c>
      <c r="C16" s="93" t="s">
        <v>304</v>
      </c>
      <c r="D16" s="104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82"/>
      <c r="Q16" s="108"/>
      <c r="R16" s="113"/>
    </row>
    <row r="17" spans="2:21" ht="18" customHeight="1">
      <c r="B17" s="95" t="s">
        <v>312</v>
      </c>
      <c r="C17" s="93" t="s">
        <v>311</v>
      </c>
      <c r="D17" s="104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82"/>
      <c r="Q17" s="109"/>
      <c r="R17" s="202">
        <f>+P17*Q17</f>
        <v>0</v>
      </c>
      <c r="U17" s="123">
        <f>D13*Q13</f>
        <v>0</v>
      </c>
    </row>
    <row r="18" spans="2:21" ht="18" customHeight="1">
      <c r="B18" s="96" t="s">
        <v>313</v>
      </c>
      <c r="C18" s="93" t="s">
        <v>304</v>
      </c>
      <c r="D18" s="104"/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82"/>
      <c r="Q18" s="108"/>
      <c r="R18" s="113"/>
      <c r="U18" s="123">
        <f>E13*Q13</f>
        <v>0</v>
      </c>
    </row>
    <row r="19" spans="2:21" ht="18" customHeight="1">
      <c r="B19" s="1344" t="s">
        <v>159</v>
      </c>
      <c r="C19" s="93" t="s">
        <v>303</v>
      </c>
      <c r="D19" s="104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82"/>
      <c r="Q19" s="109"/>
      <c r="R19" s="202">
        <f>+P19*Q19</f>
        <v>0</v>
      </c>
      <c r="U19" s="123">
        <f>F13*Q13</f>
        <v>0</v>
      </c>
    </row>
    <row r="20" spans="2:21" ht="18" customHeight="1" thickBot="1">
      <c r="B20" s="1345"/>
      <c r="C20" s="101" t="s">
        <v>304</v>
      </c>
      <c r="D20" s="104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82"/>
      <c r="Q20" s="110"/>
      <c r="R20" s="114"/>
      <c r="U20" s="123">
        <f>G13*Q13</f>
        <v>0</v>
      </c>
    </row>
    <row r="21" spans="2:21" ht="19.5" customHeight="1" thickBot="1">
      <c r="B21" s="1340" t="s">
        <v>315</v>
      </c>
      <c r="C21" s="1341"/>
      <c r="D21" s="1341"/>
      <c r="E21" s="1341"/>
      <c r="F21" s="1341"/>
      <c r="G21" s="1341"/>
      <c r="H21" s="1341"/>
      <c r="I21" s="1341"/>
      <c r="J21" s="1341"/>
      <c r="K21" s="1341"/>
      <c r="L21" s="1341"/>
      <c r="M21" s="1341"/>
      <c r="N21" s="1341"/>
      <c r="O21" s="1341"/>
      <c r="P21" s="1341"/>
      <c r="Q21" s="1341"/>
      <c r="R21" s="178">
        <f>SUM(R7:R20)</f>
        <v>0</v>
      </c>
      <c r="U21" s="123">
        <f>H13*Q13</f>
        <v>0</v>
      </c>
    </row>
    <row r="22" spans="2:21" ht="18.75">
      <c r="B22" s="1346" t="s">
        <v>316</v>
      </c>
      <c r="C22" s="92" t="s">
        <v>314</v>
      </c>
      <c r="D22" s="102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81"/>
      <c r="Q22" s="179"/>
      <c r="R22" s="202">
        <f>+P22*Q22</f>
        <v>0</v>
      </c>
      <c r="U22" s="123">
        <f>I13*Q13</f>
        <v>0</v>
      </c>
    </row>
    <row r="23" spans="2:21" ht="19.5" thickBot="1">
      <c r="B23" s="1345"/>
      <c r="C23" s="101" t="s">
        <v>304</v>
      </c>
      <c r="D23" s="106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83"/>
      <c r="Q23" s="180"/>
      <c r="R23" s="117"/>
      <c r="U23" s="123">
        <f>J13*Q13</f>
        <v>0</v>
      </c>
    </row>
    <row r="24" spans="2:21" ht="19.5" customHeight="1" thickBot="1">
      <c r="B24" s="1340" t="s">
        <v>317</v>
      </c>
      <c r="C24" s="1341"/>
      <c r="D24" s="1341"/>
      <c r="E24" s="1341"/>
      <c r="F24" s="1341"/>
      <c r="G24" s="1341"/>
      <c r="H24" s="1341"/>
      <c r="I24" s="1341"/>
      <c r="J24" s="1341"/>
      <c r="K24" s="1341"/>
      <c r="L24" s="1341"/>
      <c r="M24" s="1341"/>
      <c r="N24" s="1341"/>
      <c r="O24" s="1341"/>
      <c r="P24" s="1341"/>
      <c r="Q24" s="1341"/>
      <c r="R24" s="196"/>
      <c r="U24" s="123">
        <f>K13*Q13</f>
        <v>0</v>
      </c>
    </row>
    <row r="25" spans="2:21" ht="19.5" customHeight="1" thickBot="1">
      <c r="B25" s="1340" t="s">
        <v>318</v>
      </c>
      <c r="C25" s="1341"/>
      <c r="D25" s="1341"/>
      <c r="E25" s="1341"/>
      <c r="F25" s="1341"/>
      <c r="G25" s="1341"/>
      <c r="H25" s="1341"/>
      <c r="I25" s="1341"/>
      <c r="J25" s="1341"/>
      <c r="K25" s="1341"/>
      <c r="L25" s="1341"/>
      <c r="M25" s="1341"/>
      <c r="N25" s="1341"/>
      <c r="O25" s="1341"/>
      <c r="P25" s="1341"/>
      <c r="Q25" s="1341"/>
      <c r="R25" s="202">
        <f>+R24+R21</f>
        <v>0</v>
      </c>
      <c r="T25" s="75"/>
      <c r="U25" s="123">
        <f>L13*Q13</f>
        <v>0</v>
      </c>
    </row>
    <row r="26" spans="2:21" ht="21" customHeight="1">
      <c r="B26" s="42" t="s">
        <v>319</v>
      </c>
      <c r="U26" s="123">
        <f>M13*Q13</f>
        <v>0</v>
      </c>
    </row>
    <row r="27" spans="2:21">
      <c r="U27" s="123">
        <f>N13*Q13</f>
        <v>0</v>
      </c>
    </row>
    <row r="28" spans="2:21" ht="37.5" customHeight="1">
      <c r="B28" s="228" t="s">
        <v>73</v>
      </c>
      <c r="C28" s="229" t="s">
        <v>74</v>
      </c>
      <c r="D28" s="12"/>
      <c r="E28" s="229" t="s">
        <v>75</v>
      </c>
      <c r="F28" s="230"/>
      <c r="G28" s="230"/>
      <c r="H28" s="230"/>
      <c r="U28" s="123">
        <f>O13*Q13</f>
        <v>0</v>
      </c>
    </row>
    <row r="29" spans="2:21" ht="21">
      <c r="B29" s="231" t="s">
        <v>76</v>
      </c>
      <c r="C29" s="232" t="s">
        <v>77</v>
      </c>
      <c r="D29" s="12"/>
      <c r="E29" s="233" t="s">
        <v>78</v>
      </c>
      <c r="F29" s="230"/>
      <c r="G29" s="230"/>
      <c r="H29" s="230"/>
      <c r="U29" s="123">
        <f>SUM(U17:U28)</f>
        <v>0</v>
      </c>
    </row>
    <row r="30" spans="2:21" ht="18" customHeight="1">
      <c r="B30" s="231" t="s">
        <v>79</v>
      </c>
      <c r="C30" s="232" t="s">
        <v>80</v>
      </c>
      <c r="D30" s="12"/>
      <c r="E30" s="233" t="s">
        <v>81</v>
      </c>
      <c r="F30" s="230"/>
      <c r="G30" s="230"/>
      <c r="H30" s="230"/>
    </row>
    <row r="31" spans="2:21" ht="18" customHeight="1">
      <c r="B31" s="231" t="s">
        <v>82</v>
      </c>
      <c r="C31" s="232" t="s">
        <v>83</v>
      </c>
      <c r="D31" s="12"/>
      <c r="E31" s="233" t="s">
        <v>84</v>
      </c>
      <c r="F31" s="230"/>
      <c r="G31" s="230"/>
      <c r="H31" s="230"/>
    </row>
    <row r="32" spans="2:21" ht="18" customHeight="1">
      <c r="B32" s="231" t="s">
        <v>85</v>
      </c>
      <c r="C32" s="232" t="s">
        <v>305</v>
      </c>
      <c r="D32" s="12"/>
      <c r="E32" s="232" t="s">
        <v>86</v>
      </c>
      <c r="F32" s="230"/>
      <c r="G32" s="230"/>
      <c r="H32" s="230"/>
    </row>
    <row r="33" spans="2:8" ht="18" customHeight="1">
      <c r="B33" s="231" t="s">
        <v>87</v>
      </c>
      <c r="C33" s="234" t="s">
        <v>88</v>
      </c>
      <c r="D33" s="12"/>
      <c r="E33" s="232" t="s">
        <v>89</v>
      </c>
      <c r="F33" s="230"/>
      <c r="G33" s="230"/>
      <c r="H33" s="230"/>
    </row>
    <row r="34" spans="2:8" ht="18" customHeight="1">
      <c r="B34" s="231" t="s">
        <v>90</v>
      </c>
      <c r="C34" s="232" t="s">
        <v>91</v>
      </c>
      <c r="D34" s="12"/>
      <c r="E34" s="232" t="s">
        <v>92</v>
      </c>
      <c r="F34" s="230"/>
      <c r="G34" s="230"/>
      <c r="H34" s="230"/>
    </row>
    <row r="35" spans="2:8" ht="18" customHeight="1">
      <c r="B35" s="231" t="s">
        <v>93</v>
      </c>
      <c r="C35" s="235" t="s">
        <v>306</v>
      </c>
      <c r="D35" s="12"/>
      <c r="E35" s="234" t="s">
        <v>94</v>
      </c>
      <c r="F35" s="236"/>
      <c r="G35" s="230"/>
      <c r="H35" s="230"/>
    </row>
    <row r="36" spans="2:8" ht="18" customHeight="1">
      <c r="B36" s="231" t="s">
        <v>95</v>
      </c>
      <c r="C36" s="234" t="s">
        <v>96</v>
      </c>
      <c r="D36" s="12"/>
      <c r="E36" s="232" t="s">
        <v>97</v>
      </c>
      <c r="F36" s="236"/>
      <c r="G36" s="230"/>
      <c r="H36" s="230"/>
    </row>
    <row r="37" spans="2:8" ht="18" customHeight="1">
      <c r="B37" s="231" t="s">
        <v>98</v>
      </c>
      <c r="C37" s="234" t="s">
        <v>99</v>
      </c>
      <c r="D37" s="12"/>
      <c r="E37" s="237" t="s">
        <v>100</v>
      </c>
      <c r="F37" s="236"/>
      <c r="G37" s="230"/>
      <c r="H37" s="230"/>
    </row>
    <row r="38" spans="2:8" ht="18" customHeight="1">
      <c r="B38" s="231" t="s">
        <v>101</v>
      </c>
      <c r="C38" s="234" t="s">
        <v>102</v>
      </c>
      <c r="D38" s="12"/>
      <c r="E38" s="237" t="s">
        <v>103</v>
      </c>
      <c r="F38" s="236"/>
      <c r="G38" s="230"/>
      <c r="H38" s="230"/>
    </row>
    <row r="39" spans="2:8" ht="18" customHeight="1">
      <c r="B39" s="231" t="s">
        <v>104</v>
      </c>
      <c r="C39" s="234" t="s">
        <v>105</v>
      </c>
      <c r="D39" s="12"/>
      <c r="E39" s="234" t="s">
        <v>106</v>
      </c>
      <c r="F39" s="236"/>
      <c r="G39" s="230"/>
      <c r="H39" s="230"/>
    </row>
    <row r="40" spans="2:8" ht="18" customHeight="1">
      <c r="B40" s="231" t="s">
        <v>107</v>
      </c>
      <c r="C40" s="234" t="s">
        <v>108</v>
      </c>
      <c r="D40" s="12"/>
      <c r="E40" s="234" t="s">
        <v>109</v>
      </c>
      <c r="F40" s="236"/>
      <c r="G40" s="230"/>
      <c r="H40" s="230"/>
    </row>
    <row r="41" spans="2:8" ht="18" customHeight="1">
      <c r="B41" s="231" t="s">
        <v>110</v>
      </c>
      <c r="C41" s="232" t="s">
        <v>111</v>
      </c>
      <c r="D41" s="12"/>
      <c r="E41" s="234" t="s">
        <v>112</v>
      </c>
      <c r="F41" s="236"/>
      <c r="G41" s="230"/>
      <c r="H41" s="230"/>
    </row>
    <row r="42" spans="2:8" ht="18" customHeight="1">
      <c r="B42" s="231" t="s">
        <v>113</v>
      </c>
      <c r="C42" s="232" t="s">
        <v>114</v>
      </c>
      <c r="D42" s="12"/>
      <c r="E42" s="234" t="s">
        <v>115</v>
      </c>
      <c r="F42" s="236"/>
      <c r="G42" s="230"/>
      <c r="H42" s="230"/>
    </row>
    <row r="43" spans="2:8" ht="18" customHeight="1">
      <c r="B43" s="231" t="s">
        <v>116</v>
      </c>
      <c r="C43" s="232" t="s">
        <v>117</v>
      </c>
      <c r="D43" s="12"/>
      <c r="E43" s="234" t="s">
        <v>118</v>
      </c>
      <c r="F43" s="236"/>
      <c r="G43" s="230"/>
      <c r="H43" s="230"/>
    </row>
    <row r="44" spans="2:8" ht="19.5" customHeight="1">
      <c r="B44" s="231" t="s">
        <v>119</v>
      </c>
      <c r="C44" s="234" t="s">
        <v>120</v>
      </c>
      <c r="D44" s="12"/>
      <c r="E44" s="234" t="s">
        <v>121</v>
      </c>
      <c r="F44" s="236"/>
      <c r="G44" s="230"/>
      <c r="H44" s="230"/>
    </row>
    <row r="45" spans="2:8" ht="21">
      <c r="B45" s="231" t="s">
        <v>122</v>
      </c>
      <c r="C45" s="234" t="s">
        <v>123</v>
      </c>
      <c r="D45" s="12"/>
      <c r="E45" s="234" t="s">
        <v>124</v>
      </c>
      <c r="F45" s="236"/>
      <c r="G45" s="230"/>
      <c r="H45" s="230"/>
    </row>
    <row r="46" spans="2:8" ht="21">
      <c r="B46" s="231" t="s">
        <v>125</v>
      </c>
      <c r="C46" s="234" t="s">
        <v>126</v>
      </c>
      <c r="D46" s="12"/>
      <c r="E46" s="234" t="s">
        <v>127</v>
      </c>
      <c r="F46" s="236"/>
      <c r="G46" s="230"/>
      <c r="H46" s="230"/>
    </row>
    <row r="47" spans="2:8" ht="19.5" customHeight="1">
      <c r="B47" s="231" t="s">
        <v>128</v>
      </c>
      <c r="C47" s="232" t="s">
        <v>129</v>
      </c>
      <c r="D47" s="12"/>
      <c r="E47" s="238" t="s">
        <v>130</v>
      </c>
      <c r="F47" s="230"/>
      <c r="G47" s="230"/>
      <c r="H47" s="230"/>
    </row>
    <row r="48" spans="2:8" ht="19.5" customHeight="1">
      <c r="B48" s="231" t="s">
        <v>131</v>
      </c>
      <c r="C48" s="232" t="s">
        <v>132</v>
      </c>
      <c r="D48" s="12"/>
      <c r="E48" s="232" t="s">
        <v>133</v>
      </c>
      <c r="F48" s="230"/>
      <c r="G48" s="230"/>
      <c r="H48" s="230"/>
    </row>
    <row r="49" spans="2:15" ht="21">
      <c r="B49" s="231" t="s">
        <v>134</v>
      </c>
      <c r="C49" s="232" t="s">
        <v>135</v>
      </c>
      <c r="D49" s="12"/>
      <c r="E49" s="232" t="s">
        <v>136</v>
      </c>
      <c r="F49" s="230"/>
      <c r="G49" s="230"/>
      <c r="H49" s="230"/>
    </row>
    <row r="50" spans="2:15" ht="18.75" customHeight="1">
      <c r="B50" s="231" t="s">
        <v>137</v>
      </c>
      <c r="C50" s="234" t="s">
        <v>138</v>
      </c>
      <c r="D50" s="12"/>
      <c r="E50" s="238" t="s">
        <v>139</v>
      </c>
      <c r="F50" s="230"/>
      <c r="G50" s="230"/>
      <c r="H50" s="230"/>
    </row>
    <row r="51" spans="2:15" ht="21">
      <c r="B51" s="231" t="s">
        <v>140</v>
      </c>
      <c r="C51" s="232" t="s">
        <v>141</v>
      </c>
      <c r="D51" s="12"/>
      <c r="E51" s="232" t="s">
        <v>142</v>
      </c>
      <c r="F51" s="230"/>
      <c r="G51" s="230"/>
      <c r="H51" s="230"/>
    </row>
    <row r="52" spans="2:15" ht="21" customHeight="1">
      <c r="B52" s="226" t="s">
        <v>331</v>
      </c>
      <c r="C52" s="227" t="s">
        <v>545</v>
      </c>
      <c r="D52" s="227"/>
      <c r="E52" s="227"/>
      <c r="F52" s="227"/>
      <c r="G52" s="227"/>
      <c r="H52" s="227"/>
    </row>
    <row r="54" spans="2:15" s="619" customFormat="1" ht="16.5"/>
    <row r="55" spans="2:15" s="619" customFormat="1" ht="16.5">
      <c r="B55" s="620" t="s">
        <v>714</v>
      </c>
      <c r="C55" s="619" t="s">
        <v>688</v>
      </c>
      <c r="D55" s="619">
        <f>D7*$Q$7</f>
        <v>0</v>
      </c>
      <c r="E55" s="619">
        <f t="shared" ref="E55:O55" si="0">E7*$Q$7</f>
        <v>0</v>
      </c>
      <c r="F55" s="619">
        <f t="shared" si="0"/>
        <v>0</v>
      </c>
      <c r="G55" s="619">
        <f t="shared" si="0"/>
        <v>0</v>
      </c>
      <c r="H55" s="619">
        <f t="shared" si="0"/>
        <v>0</v>
      </c>
      <c r="I55" s="619">
        <f t="shared" si="0"/>
        <v>0</v>
      </c>
      <c r="J55" s="619">
        <f t="shared" si="0"/>
        <v>0</v>
      </c>
      <c r="K55" s="619">
        <f t="shared" si="0"/>
        <v>0</v>
      </c>
      <c r="L55" s="619">
        <f t="shared" si="0"/>
        <v>0</v>
      </c>
      <c r="M55" s="619">
        <f t="shared" si="0"/>
        <v>0</v>
      </c>
      <c r="N55" s="619">
        <f t="shared" si="0"/>
        <v>0</v>
      </c>
      <c r="O55" s="619">
        <f t="shared" si="0"/>
        <v>0</v>
      </c>
    </row>
    <row r="56" spans="2:15" s="619" customFormat="1" ht="16.5">
      <c r="B56" s="620" t="s">
        <v>715</v>
      </c>
      <c r="C56" s="619" t="s">
        <v>688</v>
      </c>
      <c r="D56" s="619">
        <f>D9*$Q$9</f>
        <v>0</v>
      </c>
      <c r="E56" s="619">
        <f t="shared" ref="E56:O56" si="1">E9*$Q$9</f>
        <v>0</v>
      </c>
      <c r="F56" s="619">
        <f t="shared" si="1"/>
        <v>0</v>
      </c>
      <c r="G56" s="619">
        <f t="shared" si="1"/>
        <v>0</v>
      </c>
      <c r="H56" s="619">
        <f t="shared" si="1"/>
        <v>0</v>
      </c>
      <c r="I56" s="619">
        <f t="shared" si="1"/>
        <v>0</v>
      </c>
      <c r="J56" s="619">
        <f t="shared" si="1"/>
        <v>0</v>
      </c>
      <c r="K56" s="619">
        <f t="shared" si="1"/>
        <v>0</v>
      </c>
      <c r="L56" s="619">
        <f t="shared" si="1"/>
        <v>0</v>
      </c>
      <c r="M56" s="619">
        <f t="shared" si="1"/>
        <v>0</v>
      </c>
      <c r="N56" s="619">
        <f t="shared" si="1"/>
        <v>0</v>
      </c>
      <c r="O56" s="619">
        <f t="shared" si="1"/>
        <v>0</v>
      </c>
    </row>
    <row r="57" spans="2:15" s="619" customFormat="1" ht="16.5">
      <c r="B57" s="620" t="s">
        <v>716</v>
      </c>
      <c r="C57" s="619" t="s">
        <v>688</v>
      </c>
      <c r="D57" s="619">
        <f>D11*$Q$11</f>
        <v>0</v>
      </c>
      <c r="E57" s="619">
        <f t="shared" ref="E57:O57" si="2">E11*$Q$11</f>
        <v>0</v>
      </c>
      <c r="F57" s="619">
        <f t="shared" si="2"/>
        <v>0</v>
      </c>
      <c r="G57" s="619">
        <f t="shared" si="2"/>
        <v>0</v>
      </c>
      <c r="H57" s="619">
        <f t="shared" si="2"/>
        <v>0</v>
      </c>
      <c r="I57" s="619">
        <f t="shared" si="2"/>
        <v>0</v>
      </c>
      <c r="J57" s="619">
        <f t="shared" si="2"/>
        <v>0</v>
      </c>
      <c r="K57" s="619">
        <f t="shared" si="2"/>
        <v>0</v>
      </c>
      <c r="L57" s="619">
        <f t="shared" si="2"/>
        <v>0</v>
      </c>
      <c r="M57" s="619">
        <f t="shared" si="2"/>
        <v>0</v>
      </c>
      <c r="N57" s="619">
        <f t="shared" si="2"/>
        <v>0</v>
      </c>
      <c r="O57" s="619">
        <f t="shared" si="2"/>
        <v>0</v>
      </c>
    </row>
    <row r="58" spans="2:15" s="619" customFormat="1" ht="16.5">
      <c r="B58" s="620" t="s">
        <v>717</v>
      </c>
      <c r="C58" s="619" t="s">
        <v>688</v>
      </c>
      <c r="D58" s="619">
        <f>D13*$Q$13</f>
        <v>0</v>
      </c>
      <c r="E58" s="619">
        <f t="shared" ref="E58:O58" si="3">E13*$Q$13</f>
        <v>0</v>
      </c>
      <c r="F58" s="619">
        <f t="shared" si="3"/>
        <v>0</v>
      </c>
      <c r="G58" s="619">
        <f t="shared" si="3"/>
        <v>0</v>
      </c>
      <c r="H58" s="619">
        <f t="shared" si="3"/>
        <v>0</v>
      </c>
      <c r="I58" s="619">
        <f t="shared" si="3"/>
        <v>0</v>
      </c>
      <c r="J58" s="619">
        <f t="shared" si="3"/>
        <v>0</v>
      </c>
      <c r="K58" s="619">
        <f t="shared" si="3"/>
        <v>0</v>
      </c>
      <c r="L58" s="619">
        <f t="shared" si="3"/>
        <v>0</v>
      </c>
      <c r="M58" s="619">
        <f t="shared" si="3"/>
        <v>0</v>
      </c>
      <c r="N58" s="619">
        <f t="shared" si="3"/>
        <v>0</v>
      </c>
      <c r="O58" s="619">
        <f t="shared" si="3"/>
        <v>0</v>
      </c>
    </row>
    <row r="59" spans="2:15" s="619" customFormat="1" ht="16.5">
      <c r="B59" s="620" t="s">
        <v>718</v>
      </c>
      <c r="C59" s="619" t="s">
        <v>688</v>
      </c>
      <c r="D59" s="619">
        <f>D15*$Q$15</f>
        <v>0</v>
      </c>
      <c r="E59" s="619">
        <f t="shared" ref="E59:O59" si="4">E15*$Q$15</f>
        <v>0</v>
      </c>
      <c r="F59" s="619">
        <f t="shared" si="4"/>
        <v>0</v>
      </c>
      <c r="G59" s="619">
        <f t="shared" si="4"/>
        <v>0</v>
      </c>
      <c r="H59" s="619">
        <f t="shared" si="4"/>
        <v>0</v>
      </c>
      <c r="I59" s="619">
        <f t="shared" si="4"/>
        <v>0</v>
      </c>
      <c r="J59" s="619">
        <f t="shared" si="4"/>
        <v>0</v>
      </c>
      <c r="K59" s="619">
        <f t="shared" si="4"/>
        <v>0</v>
      </c>
      <c r="L59" s="619">
        <f t="shared" si="4"/>
        <v>0</v>
      </c>
      <c r="M59" s="619">
        <f t="shared" si="4"/>
        <v>0</v>
      </c>
      <c r="N59" s="619">
        <f t="shared" si="4"/>
        <v>0</v>
      </c>
      <c r="O59" s="619">
        <f t="shared" si="4"/>
        <v>0</v>
      </c>
    </row>
    <row r="60" spans="2:15" s="619" customFormat="1" ht="16.5">
      <c r="B60" s="620" t="s">
        <v>719</v>
      </c>
      <c r="C60" s="619" t="s">
        <v>688</v>
      </c>
      <c r="D60" s="619">
        <f>D17*$Q$17</f>
        <v>0</v>
      </c>
      <c r="E60" s="619">
        <f t="shared" ref="E60:O60" si="5">E17*$Q$17</f>
        <v>0</v>
      </c>
      <c r="F60" s="619">
        <f t="shared" si="5"/>
        <v>0</v>
      </c>
      <c r="G60" s="619">
        <f t="shared" si="5"/>
        <v>0</v>
      </c>
      <c r="H60" s="619">
        <f t="shared" si="5"/>
        <v>0</v>
      </c>
      <c r="I60" s="619">
        <f t="shared" si="5"/>
        <v>0</v>
      </c>
      <c r="J60" s="619">
        <f t="shared" si="5"/>
        <v>0</v>
      </c>
      <c r="K60" s="619">
        <f t="shared" si="5"/>
        <v>0</v>
      </c>
      <c r="L60" s="619">
        <f t="shared" si="5"/>
        <v>0</v>
      </c>
      <c r="M60" s="619">
        <f t="shared" si="5"/>
        <v>0</v>
      </c>
      <c r="N60" s="619">
        <f t="shared" si="5"/>
        <v>0</v>
      </c>
      <c r="O60" s="619">
        <f t="shared" si="5"/>
        <v>0</v>
      </c>
    </row>
    <row r="61" spans="2:15" s="619" customFormat="1" ht="16.5">
      <c r="B61" s="620" t="s">
        <v>720</v>
      </c>
      <c r="C61" s="619" t="s">
        <v>688</v>
      </c>
      <c r="D61" s="619">
        <f>D19*$Q$19</f>
        <v>0</v>
      </c>
      <c r="E61" s="619">
        <f t="shared" ref="E61:O61" si="6">E19*$Q$19</f>
        <v>0</v>
      </c>
      <c r="F61" s="619">
        <f t="shared" si="6"/>
        <v>0</v>
      </c>
      <c r="G61" s="619">
        <f t="shared" si="6"/>
        <v>0</v>
      </c>
      <c r="H61" s="619">
        <f t="shared" si="6"/>
        <v>0</v>
      </c>
      <c r="I61" s="619">
        <f t="shared" si="6"/>
        <v>0</v>
      </c>
      <c r="J61" s="619">
        <f t="shared" si="6"/>
        <v>0</v>
      </c>
      <c r="K61" s="619">
        <f t="shared" si="6"/>
        <v>0</v>
      </c>
      <c r="L61" s="619">
        <f t="shared" si="6"/>
        <v>0</v>
      </c>
      <c r="M61" s="619">
        <f t="shared" si="6"/>
        <v>0</v>
      </c>
      <c r="N61" s="619">
        <f t="shared" si="6"/>
        <v>0</v>
      </c>
      <c r="O61" s="619">
        <f t="shared" si="6"/>
        <v>0</v>
      </c>
    </row>
    <row r="62" spans="2:15" s="619" customFormat="1" ht="16.5">
      <c r="B62" s="620" t="s">
        <v>721</v>
      </c>
      <c r="C62" s="619" t="s">
        <v>688</v>
      </c>
      <c r="D62" s="619">
        <f>D22*$Q$22</f>
        <v>0</v>
      </c>
      <c r="E62" s="619">
        <f t="shared" ref="E62:O62" si="7">E22*$Q$22</f>
        <v>0</v>
      </c>
      <c r="F62" s="619">
        <f t="shared" si="7"/>
        <v>0</v>
      </c>
      <c r="G62" s="619">
        <f t="shared" si="7"/>
        <v>0</v>
      </c>
      <c r="H62" s="619">
        <f t="shared" si="7"/>
        <v>0</v>
      </c>
      <c r="I62" s="619">
        <f t="shared" si="7"/>
        <v>0</v>
      </c>
      <c r="J62" s="619">
        <f t="shared" si="7"/>
        <v>0</v>
      </c>
      <c r="K62" s="619">
        <f t="shared" si="7"/>
        <v>0</v>
      </c>
      <c r="L62" s="619">
        <f t="shared" si="7"/>
        <v>0</v>
      </c>
      <c r="M62" s="619">
        <f t="shared" si="7"/>
        <v>0</v>
      </c>
      <c r="N62" s="619">
        <f t="shared" si="7"/>
        <v>0</v>
      </c>
      <c r="O62" s="619">
        <f t="shared" si="7"/>
        <v>0</v>
      </c>
    </row>
    <row r="63" spans="2:15" s="619" customFormat="1" ht="16.5">
      <c r="D63" s="621"/>
      <c r="E63" s="621"/>
      <c r="F63" s="621"/>
      <c r="G63" s="621"/>
      <c r="H63" s="621"/>
      <c r="I63" s="621"/>
      <c r="J63" s="621"/>
      <c r="K63" s="621"/>
      <c r="L63" s="621"/>
      <c r="M63" s="621"/>
      <c r="N63" s="621"/>
      <c r="O63" s="621"/>
    </row>
    <row r="64" spans="2:15" s="619" customFormat="1" ht="16.5">
      <c r="C64" s="619" t="s">
        <v>722</v>
      </c>
      <c r="D64" s="622">
        <f>SUM(D55:D62)</f>
        <v>0</v>
      </c>
      <c r="E64" s="622">
        <f t="shared" ref="E64:O64" si="8">SUM(E55:E62)</f>
        <v>0</v>
      </c>
      <c r="F64" s="622">
        <f t="shared" si="8"/>
        <v>0</v>
      </c>
      <c r="G64" s="622">
        <f t="shared" si="8"/>
        <v>0</v>
      </c>
      <c r="H64" s="622">
        <f t="shared" si="8"/>
        <v>0</v>
      </c>
      <c r="I64" s="622">
        <f t="shared" si="8"/>
        <v>0</v>
      </c>
      <c r="J64" s="622">
        <f t="shared" si="8"/>
        <v>0</v>
      </c>
      <c r="K64" s="622">
        <f t="shared" si="8"/>
        <v>0</v>
      </c>
      <c r="L64" s="622">
        <f t="shared" si="8"/>
        <v>0</v>
      </c>
      <c r="M64" s="622">
        <f t="shared" si="8"/>
        <v>0</v>
      </c>
      <c r="N64" s="622">
        <f t="shared" si="8"/>
        <v>0</v>
      </c>
      <c r="O64" s="622">
        <f t="shared" si="8"/>
        <v>0</v>
      </c>
    </row>
    <row r="65" s="619" customFormat="1" ht="16.5"/>
    <row r="66" s="619" customFormat="1" ht="16.5"/>
  </sheetData>
  <mergeCells count="10">
    <mergeCell ref="D5:P5"/>
    <mergeCell ref="B4:R4"/>
    <mergeCell ref="B24:Q24"/>
    <mergeCell ref="B25:Q25"/>
    <mergeCell ref="B13:B14"/>
    <mergeCell ref="B19:B20"/>
    <mergeCell ref="B21:Q21"/>
    <mergeCell ref="B22:B23"/>
    <mergeCell ref="B9:B10"/>
    <mergeCell ref="B11:B12"/>
  </mergeCells>
  <phoneticPr fontId="15" type="noConversion"/>
  <printOptions horizontalCentered="1"/>
  <pageMargins left="0.16" right="0.23622047244094491" top="1.17" bottom="0.53" header="0.51181102362204722" footer="0.18"/>
  <pageSetup paperSize="9" scale="95" orientation="landscape" r:id="rId1"/>
  <headerFooter alignWithMargins="0">
    <oddFooter>&amp;C&amp;"CordiaUPC,Regular"&amp;14ง-1</oddFooter>
  </headerFooter>
  <drawing r:id="rId2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B1:U66"/>
  <sheetViews>
    <sheetView showGridLines="0" view="pageBreakPreview" topLeftCell="A13" zoomScaleSheetLayoutView="100" workbookViewId="0">
      <selection activeCell="O8" sqref="O8"/>
    </sheetView>
  </sheetViews>
  <sheetFormatPr defaultRowHeight="12.75"/>
  <cols>
    <col min="1" max="1" width="0.42578125" customWidth="1"/>
    <col min="2" max="2" width="13.85546875" customWidth="1"/>
    <col min="4" max="15" width="7.42578125" customWidth="1"/>
    <col min="16" max="16" width="9.5703125" customWidth="1"/>
    <col min="17" max="17" width="13.140625" customWidth="1"/>
    <col min="18" max="18" width="13.5703125" customWidth="1"/>
    <col min="19" max="19" width="1.140625" customWidth="1"/>
    <col min="21" max="21" width="15.42578125" customWidth="1"/>
    <col min="22" max="22" width="11.28515625" customWidth="1"/>
    <col min="23" max="23" width="10.42578125" customWidth="1"/>
    <col min="24" max="24" width="10.140625" customWidth="1"/>
  </cols>
  <sheetData>
    <row r="1" spans="2:21" ht="23.25">
      <c r="B1" s="284" t="s">
        <v>618</v>
      </c>
    </row>
    <row r="2" spans="2:21" ht="9.75" customHeight="1">
      <c r="B2" s="41"/>
    </row>
    <row r="3" spans="2:21" ht="24.75" thickBot="1">
      <c r="B3" s="1347" t="s">
        <v>863</v>
      </c>
      <c r="C3" s="1339"/>
      <c r="D3" s="1339"/>
      <c r="E3" s="1339"/>
      <c r="F3" s="1339"/>
      <c r="G3" s="1339"/>
      <c r="H3" s="1339"/>
      <c r="I3" s="1339"/>
      <c r="J3" s="1339"/>
      <c r="K3" s="1339"/>
      <c r="L3" s="1339"/>
      <c r="M3" s="1339"/>
      <c r="N3" s="1339"/>
      <c r="O3" s="1339"/>
      <c r="P3" s="1339"/>
      <c r="Q3" s="1339"/>
      <c r="R3" s="1339"/>
    </row>
    <row r="4" spans="2:21" ht="37.5" customHeight="1">
      <c r="B4" s="87" t="s">
        <v>294</v>
      </c>
      <c r="C4" s="87" t="s">
        <v>296</v>
      </c>
      <c r="D4" s="1336" t="s">
        <v>297</v>
      </c>
      <c r="E4" s="1337"/>
      <c r="F4" s="1337"/>
      <c r="G4" s="1337"/>
      <c r="H4" s="1337"/>
      <c r="I4" s="1337"/>
      <c r="J4" s="1337"/>
      <c r="K4" s="1337"/>
      <c r="L4" s="1337"/>
      <c r="M4" s="1337"/>
      <c r="N4" s="1337"/>
      <c r="O4" s="1337"/>
      <c r="P4" s="1338"/>
      <c r="Q4" s="97" t="s">
        <v>298</v>
      </c>
      <c r="R4" s="99" t="s">
        <v>453</v>
      </c>
    </row>
    <row r="5" spans="2:21" ht="19.5" thickBot="1">
      <c r="B5" s="88" t="s">
        <v>295</v>
      </c>
      <c r="C5" s="88"/>
      <c r="D5" s="89" t="s">
        <v>226</v>
      </c>
      <c r="E5" s="90" t="s">
        <v>227</v>
      </c>
      <c r="F5" s="90" t="s">
        <v>228</v>
      </c>
      <c r="G5" s="90" t="s">
        <v>229</v>
      </c>
      <c r="H5" s="90" t="s">
        <v>230</v>
      </c>
      <c r="I5" s="90" t="s">
        <v>231</v>
      </c>
      <c r="J5" s="90" t="s">
        <v>232</v>
      </c>
      <c r="K5" s="90" t="s">
        <v>233</v>
      </c>
      <c r="L5" s="90" t="s">
        <v>234</v>
      </c>
      <c r="M5" s="90" t="s">
        <v>235</v>
      </c>
      <c r="N5" s="90" t="s">
        <v>236</v>
      </c>
      <c r="O5" s="90" t="s">
        <v>237</v>
      </c>
      <c r="P5" s="91" t="s">
        <v>272</v>
      </c>
      <c r="Q5" s="98" t="s">
        <v>299</v>
      </c>
      <c r="R5" s="100" t="s">
        <v>300</v>
      </c>
    </row>
    <row r="6" spans="2:21" ht="18" customHeight="1">
      <c r="B6" s="94" t="s">
        <v>301</v>
      </c>
      <c r="C6" s="92" t="s">
        <v>303</v>
      </c>
      <c r="D6" s="104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82"/>
      <c r="Q6" s="201"/>
      <c r="R6" s="202">
        <f>+P6*Q6</f>
        <v>0</v>
      </c>
    </row>
    <row r="7" spans="2:21" ht="18" customHeight="1">
      <c r="B7" s="94" t="s">
        <v>646</v>
      </c>
      <c r="C7" s="93" t="s">
        <v>304</v>
      </c>
      <c r="D7" s="199"/>
      <c r="E7" s="200"/>
      <c r="F7" s="200"/>
      <c r="G7" s="200"/>
      <c r="H7" s="200"/>
      <c r="I7" s="200"/>
      <c r="J7" s="200"/>
      <c r="K7" s="200"/>
      <c r="L7" s="200"/>
      <c r="M7" s="200"/>
      <c r="N7" s="200"/>
      <c r="O7" s="200"/>
      <c r="P7" s="200"/>
      <c r="Q7" s="108"/>
      <c r="R7" s="113"/>
    </row>
    <row r="8" spans="2:21" ht="18" customHeight="1">
      <c r="B8" s="1342" t="s">
        <v>305</v>
      </c>
      <c r="C8" s="93" t="s">
        <v>303</v>
      </c>
      <c r="D8" s="104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82"/>
      <c r="Q8" s="104"/>
      <c r="R8" s="202">
        <f>+P8*Q8</f>
        <v>0</v>
      </c>
    </row>
    <row r="9" spans="2:21" ht="18" customHeight="1">
      <c r="B9" s="1343"/>
      <c r="C9" s="93" t="s">
        <v>304</v>
      </c>
      <c r="D9" s="104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82"/>
      <c r="Q9" s="108"/>
      <c r="R9" s="113"/>
    </row>
    <row r="10" spans="2:21" ht="18" customHeight="1">
      <c r="B10" s="1344" t="s">
        <v>306</v>
      </c>
      <c r="C10" s="93" t="s">
        <v>307</v>
      </c>
      <c r="D10" s="104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82"/>
      <c r="Q10" s="109"/>
      <c r="R10" s="202">
        <f>+P10*Q10</f>
        <v>0</v>
      </c>
    </row>
    <row r="11" spans="2:21" ht="18" customHeight="1">
      <c r="B11" s="1344"/>
      <c r="C11" s="93" t="s">
        <v>304</v>
      </c>
      <c r="D11" s="104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82"/>
      <c r="Q11" s="108"/>
      <c r="R11" s="113"/>
    </row>
    <row r="12" spans="2:21" ht="18" customHeight="1">
      <c r="B12" s="1342" t="s">
        <v>308</v>
      </c>
      <c r="C12" s="93" t="s">
        <v>309</v>
      </c>
      <c r="D12" s="223"/>
      <c r="E12" s="224"/>
      <c r="F12" s="224"/>
      <c r="G12" s="224"/>
      <c r="H12" s="224"/>
      <c r="I12" s="224"/>
      <c r="J12" s="224"/>
      <c r="K12" s="224"/>
      <c r="L12" s="224"/>
      <c r="M12" s="224"/>
      <c r="N12" s="224"/>
      <c r="O12" s="224"/>
      <c r="P12" s="182"/>
      <c r="Q12" s="198"/>
      <c r="R12" s="202">
        <f>+P12*Q12</f>
        <v>0</v>
      </c>
    </row>
    <row r="13" spans="2:21" ht="18" customHeight="1">
      <c r="B13" s="1343"/>
      <c r="C13" s="93" t="s">
        <v>304</v>
      </c>
      <c r="D13" s="223"/>
      <c r="E13" s="224"/>
      <c r="F13" s="224"/>
      <c r="G13" s="224"/>
      <c r="H13" s="224"/>
      <c r="I13" s="224"/>
      <c r="J13" s="224"/>
      <c r="K13" s="224"/>
      <c r="L13" s="224"/>
      <c r="M13" s="224"/>
      <c r="N13" s="224"/>
      <c r="O13" s="224"/>
      <c r="P13" s="182"/>
      <c r="Q13" s="108"/>
      <c r="R13" s="113"/>
    </row>
    <row r="14" spans="2:21" ht="18" customHeight="1">
      <c r="B14" s="94" t="s">
        <v>310</v>
      </c>
      <c r="C14" s="93" t="s">
        <v>311</v>
      </c>
      <c r="D14" s="104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82"/>
      <c r="Q14" s="109"/>
      <c r="R14" s="202">
        <f>+P14*Q14</f>
        <v>0</v>
      </c>
    </row>
    <row r="15" spans="2:21" ht="18" customHeight="1">
      <c r="B15" s="94" t="s">
        <v>302</v>
      </c>
      <c r="C15" s="93" t="s">
        <v>304</v>
      </c>
      <c r="D15" s="104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82"/>
      <c r="Q15" s="108"/>
      <c r="R15" s="113"/>
    </row>
    <row r="16" spans="2:21" ht="18" customHeight="1">
      <c r="B16" s="95" t="s">
        <v>312</v>
      </c>
      <c r="C16" s="93" t="s">
        <v>311</v>
      </c>
      <c r="D16" s="104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82"/>
      <c r="Q16" s="109"/>
      <c r="R16" s="202">
        <f>+P16*Q16</f>
        <v>0</v>
      </c>
      <c r="U16" s="123">
        <f>D12*Q12</f>
        <v>0</v>
      </c>
    </row>
    <row r="17" spans="2:21" ht="18" customHeight="1">
      <c r="B17" s="96" t="s">
        <v>313</v>
      </c>
      <c r="C17" s="93" t="s">
        <v>304</v>
      </c>
      <c r="D17" s="104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82"/>
      <c r="Q17" s="108"/>
      <c r="R17" s="113"/>
      <c r="U17" s="123">
        <f>E12*Q12</f>
        <v>0</v>
      </c>
    </row>
    <row r="18" spans="2:21" ht="18" customHeight="1">
      <c r="B18" s="1344" t="s">
        <v>159</v>
      </c>
      <c r="C18" s="93" t="s">
        <v>303</v>
      </c>
      <c r="D18" s="104"/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82"/>
      <c r="Q18" s="109"/>
      <c r="R18" s="202">
        <f>+P18*Q18</f>
        <v>0</v>
      </c>
      <c r="U18" s="123">
        <f>F12*Q12</f>
        <v>0</v>
      </c>
    </row>
    <row r="19" spans="2:21" ht="18" customHeight="1" thickBot="1">
      <c r="B19" s="1344"/>
      <c r="C19" s="101" t="s">
        <v>304</v>
      </c>
      <c r="D19" s="104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82"/>
      <c r="Q19" s="110"/>
      <c r="R19" s="114"/>
      <c r="U19" s="123">
        <f>G12*Q12</f>
        <v>0</v>
      </c>
    </row>
    <row r="20" spans="2:21" ht="19.5" customHeight="1" thickBot="1">
      <c r="B20" s="1340" t="s">
        <v>315</v>
      </c>
      <c r="C20" s="1341"/>
      <c r="D20" s="1341"/>
      <c r="E20" s="1341"/>
      <c r="F20" s="1341"/>
      <c r="G20" s="1341"/>
      <c r="H20" s="1341"/>
      <c r="I20" s="1341"/>
      <c r="J20" s="1341"/>
      <c r="K20" s="1341"/>
      <c r="L20" s="1341"/>
      <c r="M20" s="1341"/>
      <c r="N20" s="1341"/>
      <c r="O20" s="1341"/>
      <c r="P20" s="1341"/>
      <c r="Q20" s="1341"/>
      <c r="R20" s="178">
        <f>SUM(R6:R19)</f>
        <v>0</v>
      </c>
      <c r="U20" s="123">
        <f>H12*Q12</f>
        <v>0</v>
      </c>
    </row>
    <row r="21" spans="2:21" ht="18.75">
      <c r="B21" s="1346" t="s">
        <v>316</v>
      </c>
      <c r="C21" s="92" t="s">
        <v>314</v>
      </c>
      <c r="D21" s="102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81"/>
      <c r="Q21" s="179"/>
      <c r="R21" s="202">
        <f>+P21*Q21</f>
        <v>0</v>
      </c>
      <c r="U21" s="123">
        <f>I12*Q12</f>
        <v>0</v>
      </c>
    </row>
    <row r="22" spans="2:21" ht="19.5" thickBot="1">
      <c r="B22" s="1345"/>
      <c r="C22" s="101" t="s">
        <v>304</v>
      </c>
      <c r="D22" s="106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83"/>
      <c r="Q22" s="180"/>
      <c r="R22" s="117"/>
      <c r="U22" s="123">
        <f>J12*Q12</f>
        <v>0</v>
      </c>
    </row>
    <row r="23" spans="2:21" ht="19.5" customHeight="1" thickBot="1">
      <c r="B23" s="1340" t="s">
        <v>317</v>
      </c>
      <c r="C23" s="1341"/>
      <c r="D23" s="1341"/>
      <c r="E23" s="1341"/>
      <c r="F23" s="1341"/>
      <c r="G23" s="1341"/>
      <c r="H23" s="1341"/>
      <c r="I23" s="1341"/>
      <c r="J23" s="1341"/>
      <c r="K23" s="1341"/>
      <c r="L23" s="1341"/>
      <c r="M23" s="1341"/>
      <c r="N23" s="1341"/>
      <c r="O23" s="1341"/>
      <c r="P23" s="1341"/>
      <c r="Q23" s="1341"/>
      <c r="R23" s="196"/>
      <c r="U23" s="123">
        <f>K12*Q12</f>
        <v>0</v>
      </c>
    </row>
    <row r="24" spans="2:21" ht="19.5" customHeight="1" thickBot="1">
      <c r="B24" s="1340" t="s">
        <v>318</v>
      </c>
      <c r="C24" s="1341"/>
      <c r="D24" s="1341"/>
      <c r="E24" s="1341"/>
      <c r="F24" s="1341"/>
      <c r="G24" s="1341"/>
      <c r="H24" s="1341"/>
      <c r="I24" s="1341"/>
      <c r="J24" s="1341"/>
      <c r="K24" s="1341"/>
      <c r="L24" s="1341"/>
      <c r="M24" s="1341"/>
      <c r="N24" s="1341"/>
      <c r="O24" s="1341"/>
      <c r="P24" s="1341"/>
      <c r="Q24" s="1341"/>
      <c r="R24" s="202">
        <f>+R23+R20</f>
        <v>0</v>
      </c>
      <c r="U24" s="123">
        <f>L12*Q12</f>
        <v>0</v>
      </c>
    </row>
    <row r="25" spans="2:21" ht="18.75">
      <c r="B25" s="42" t="s">
        <v>319</v>
      </c>
      <c r="U25" s="123">
        <f>M12*Q12</f>
        <v>0</v>
      </c>
    </row>
    <row r="26" spans="2:21">
      <c r="U26" s="123">
        <f>N12*Q12</f>
        <v>0</v>
      </c>
    </row>
    <row r="27" spans="2:21" s="619" customFormat="1" ht="16.5">
      <c r="U27" s="623">
        <f>O12*Q12</f>
        <v>0</v>
      </c>
    </row>
    <row r="28" spans="2:21" s="619" customFormat="1" ht="16.5">
      <c r="B28" s="619" t="s">
        <v>73</v>
      </c>
      <c r="C28" s="619" t="s">
        <v>74</v>
      </c>
      <c r="E28" s="619" t="s">
        <v>75</v>
      </c>
      <c r="U28" s="623">
        <f>SUM(U16:U27)</f>
        <v>0</v>
      </c>
    </row>
    <row r="29" spans="2:21" s="619" customFormat="1" ht="37.5" customHeight="1">
      <c r="B29" s="619" t="s">
        <v>76</v>
      </c>
      <c r="C29" s="619" t="s">
        <v>77</v>
      </c>
      <c r="E29" s="619" t="s">
        <v>78</v>
      </c>
    </row>
    <row r="30" spans="2:21" s="619" customFormat="1" ht="16.5">
      <c r="B30" s="619" t="s">
        <v>79</v>
      </c>
      <c r="C30" s="619" t="s">
        <v>80</v>
      </c>
      <c r="E30" s="619" t="s">
        <v>81</v>
      </c>
    </row>
    <row r="31" spans="2:21" s="619" customFormat="1" ht="18" customHeight="1">
      <c r="B31" s="619" t="s">
        <v>82</v>
      </c>
      <c r="C31" s="619" t="s">
        <v>83</v>
      </c>
      <c r="E31" s="619" t="s">
        <v>84</v>
      </c>
    </row>
    <row r="32" spans="2:21" s="619" customFormat="1" ht="18" customHeight="1">
      <c r="B32" s="619" t="s">
        <v>85</v>
      </c>
      <c r="C32" s="619" t="s">
        <v>305</v>
      </c>
      <c r="E32" s="619" t="s">
        <v>86</v>
      </c>
    </row>
    <row r="33" spans="2:5" s="619" customFormat="1" ht="18" customHeight="1">
      <c r="B33" s="619" t="s">
        <v>87</v>
      </c>
      <c r="C33" s="619" t="s">
        <v>88</v>
      </c>
      <c r="E33" s="619" t="s">
        <v>89</v>
      </c>
    </row>
    <row r="34" spans="2:5" s="619" customFormat="1" ht="18" customHeight="1">
      <c r="B34" s="619" t="s">
        <v>90</v>
      </c>
      <c r="C34" s="619" t="s">
        <v>91</v>
      </c>
      <c r="E34" s="619" t="s">
        <v>92</v>
      </c>
    </row>
    <row r="35" spans="2:5" s="619" customFormat="1" ht="18" customHeight="1">
      <c r="B35" s="619" t="s">
        <v>93</v>
      </c>
      <c r="C35" s="619" t="s">
        <v>306</v>
      </c>
      <c r="E35" s="619" t="s">
        <v>94</v>
      </c>
    </row>
    <row r="36" spans="2:5" s="619" customFormat="1" ht="18" customHeight="1">
      <c r="B36" s="619" t="s">
        <v>95</v>
      </c>
      <c r="C36" s="619" t="s">
        <v>96</v>
      </c>
      <c r="E36" s="619" t="s">
        <v>97</v>
      </c>
    </row>
    <row r="37" spans="2:5" s="619" customFormat="1" ht="18" customHeight="1">
      <c r="B37" s="619" t="s">
        <v>98</v>
      </c>
      <c r="C37" s="619" t="s">
        <v>99</v>
      </c>
      <c r="E37" s="619" t="s">
        <v>100</v>
      </c>
    </row>
    <row r="38" spans="2:5" s="619" customFormat="1" ht="18" customHeight="1">
      <c r="B38" s="619" t="s">
        <v>101</v>
      </c>
      <c r="C38" s="619" t="s">
        <v>102</v>
      </c>
      <c r="E38" s="619" t="s">
        <v>103</v>
      </c>
    </row>
    <row r="39" spans="2:5" s="619" customFormat="1" ht="18" customHeight="1">
      <c r="B39" s="619" t="s">
        <v>104</v>
      </c>
      <c r="C39" s="619" t="s">
        <v>105</v>
      </c>
      <c r="E39" s="619" t="s">
        <v>106</v>
      </c>
    </row>
    <row r="40" spans="2:5" s="619" customFormat="1" ht="18" customHeight="1">
      <c r="B40" s="619" t="s">
        <v>107</v>
      </c>
      <c r="C40" s="619" t="s">
        <v>108</v>
      </c>
      <c r="E40" s="619" t="s">
        <v>109</v>
      </c>
    </row>
    <row r="41" spans="2:5" s="619" customFormat="1" ht="18" customHeight="1">
      <c r="B41" s="619" t="s">
        <v>110</v>
      </c>
      <c r="C41" s="619" t="s">
        <v>111</v>
      </c>
      <c r="E41" s="619" t="s">
        <v>112</v>
      </c>
    </row>
    <row r="42" spans="2:5" s="619" customFormat="1" ht="18" customHeight="1">
      <c r="B42" s="619" t="s">
        <v>113</v>
      </c>
      <c r="C42" s="619" t="s">
        <v>114</v>
      </c>
      <c r="E42" s="619" t="s">
        <v>115</v>
      </c>
    </row>
    <row r="43" spans="2:5" s="619" customFormat="1" ht="18" customHeight="1">
      <c r="B43" s="619" t="s">
        <v>116</v>
      </c>
      <c r="C43" s="619" t="s">
        <v>117</v>
      </c>
      <c r="E43" s="619" t="s">
        <v>118</v>
      </c>
    </row>
    <row r="44" spans="2:5" s="619" customFormat="1" ht="18" customHeight="1">
      <c r="B44" s="619" t="s">
        <v>119</v>
      </c>
      <c r="C44" s="619" t="s">
        <v>120</v>
      </c>
      <c r="E44" s="619" t="s">
        <v>121</v>
      </c>
    </row>
    <row r="45" spans="2:5" s="619" customFormat="1" ht="19.5" customHeight="1">
      <c r="B45" s="619" t="s">
        <v>122</v>
      </c>
      <c r="C45" s="619" t="s">
        <v>123</v>
      </c>
      <c r="E45" s="619" t="s">
        <v>124</v>
      </c>
    </row>
    <row r="46" spans="2:5" s="619" customFormat="1" ht="16.5">
      <c r="B46" s="619" t="s">
        <v>125</v>
      </c>
      <c r="C46" s="619" t="s">
        <v>126</v>
      </c>
      <c r="E46" s="619" t="s">
        <v>127</v>
      </c>
    </row>
    <row r="47" spans="2:5" s="619" customFormat="1" ht="16.5">
      <c r="B47" s="619" t="s">
        <v>128</v>
      </c>
      <c r="C47" s="619" t="s">
        <v>129</v>
      </c>
      <c r="E47" s="619" t="s">
        <v>130</v>
      </c>
    </row>
    <row r="48" spans="2:5" s="619" customFormat="1" ht="19.5" customHeight="1">
      <c r="B48" s="619" t="s">
        <v>131</v>
      </c>
      <c r="C48" s="619" t="s">
        <v>132</v>
      </c>
      <c r="E48" s="619" t="s">
        <v>133</v>
      </c>
    </row>
    <row r="49" spans="2:15" s="619" customFormat="1" ht="19.5" customHeight="1">
      <c r="B49" s="619" t="s">
        <v>134</v>
      </c>
      <c r="C49" s="619" t="s">
        <v>135</v>
      </c>
      <c r="E49" s="619" t="s">
        <v>136</v>
      </c>
    </row>
    <row r="50" spans="2:15" s="619" customFormat="1" ht="16.5">
      <c r="B50" s="619" t="s">
        <v>137</v>
      </c>
      <c r="C50" s="619" t="s">
        <v>138</v>
      </c>
      <c r="E50" s="619" t="s">
        <v>139</v>
      </c>
    </row>
    <row r="51" spans="2:15" s="619" customFormat="1" ht="18.75" customHeight="1">
      <c r="B51" s="619" t="s">
        <v>140</v>
      </c>
      <c r="C51" s="619" t="s">
        <v>141</v>
      </c>
      <c r="E51" s="619" t="s">
        <v>142</v>
      </c>
    </row>
    <row r="52" spans="2:15" s="619" customFormat="1" ht="16.5">
      <c r="B52" s="619" t="s">
        <v>331</v>
      </c>
      <c r="C52" s="619" t="s">
        <v>545</v>
      </c>
    </row>
    <row r="53" spans="2:15" s="619" customFormat="1" ht="16.5"/>
    <row r="54" spans="2:15" s="619" customFormat="1" ht="16.5"/>
    <row r="55" spans="2:15" s="619" customFormat="1" ht="16.5">
      <c r="B55" s="619" t="s">
        <v>714</v>
      </c>
      <c r="C55" s="619" t="s">
        <v>688</v>
      </c>
      <c r="D55" s="619">
        <f>D6*$Q$6</f>
        <v>0</v>
      </c>
      <c r="E55" s="619">
        <f t="shared" ref="E55:O55" si="0">E6*$Q$6</f>
        <v>0</v>
      </c>
      <c r="F55" s="619">
        <f t="shared" si="0"/>
        <v>0</v>
      </c>
      <c r="G55" s="619">
        <f t="shared" si="0"/>
        <v>0</v>
      </c>
      <c r="H55" s="619">
        <f t="shared" si="0"/>
        <v>0</v>
      </c>
      <c r="I55" s="619">
        <f t="shared" si="0"/>
        <v>0</v>
      </c>
      <c r="J55" s="619">
        <f t="shared" si="0"/>
        <v>0</v>
      </c>
      <c r="K55" s="619">
        <f t="shared" si="0"/>
        <v>0</v>
      </c>
      <c r="L55" s="619">
        <f t="shared" si="0"/>
        <v>0</v>
      </c>
      <c r="M55" s="619">
        <f t="shared" si="0"/>
        <v>0</v>
      </c>
      <c r="N55" s="619">
        <f t="shared" si="0"/>
        <v>0</v>
      </c>
      <c r="O55" s="619">
        <f t="shared" si="0"/>
        <v>0</v>
      </c>
    </row>
    <row r="56" spans="2:15" s="619" customFormat="1" ht="16.5">
      <c r="B56" s="619" t="s">
        <v>715</v>
      </c>
      <c r="C56" s="619" t="s">
        <v>688</v>
      </c>
      <c r="D56" s="619">
        <f>D8*$Q$8</f>
        <v>0</v>
      </c>
      <c r="E56" s="619">
        <f t="shared" ref="E56:O56" si="1">E8*$Q$8</f>
        <v>0</v>
      </c>
      <c r="F56" s="619">
        <f t="shared" si="1"/>
        <v>0</v>
      </c>
      <c r="G56" s="619">
        <f t="shared" si="1"/>
        <v>0</v>
      </c>
      <c r="H56" s="619">
        <f t="shared" si="1"/>
        <v>0</v>
      </c>
      <c r="I56" s="619">
        <f t="shared" si="1"/>
        <v>0</v>
      </c>
      <c r="J56" s="619">
        <f t="shared" si="1"/>
        <v>0</v>
      </c>
      <c r="K56" s="619">
        <f t="shared" si="1"/>
        <v>0</v>
      </c>
      <c r="L56" s="619">
        <f t="shared" si="1"/>
        <v>0</v>
      </c>
      <c r="M56" s="619">
        <f t="shared" si="1"/>
        <v>0</v>
      </c>
      <c r="N56" s="619">
        <f t="shared" si="1"/>
        <v>0</v>
      </c>
      <c r="O56" s="619">
        <f t="shared" si="1"/>
        <v>0</v>
      </c>
    </row>
    <row r="57" spans="2:15" s="619" customFormat="1" ht="16.5">
      <c r="B57" s="619" t="s">
        <v>716</v>
      </c>
      <c r="C57" s="619" t="s">
        <v>688</v>
      </c>
      <c r="D57" s="619">
        <f>D10*$Q$10</f>
        <v>0</v>
      </c>
      <c r="E57" s="619">
        <f t="shared" ref="E57:O57" si="2">E10*$Q$10</f>
        <v>0</v>
      </c>
      <c r="F57" s="619">
        <f t="shared" si="2"/>
        <v>0</v>
      </c>
      <c r="G57" s="619">
        <f t="shared" si="2"/>
        <v>0</v>
      </c>
      <c r="H57" s="619">
        <f t="shared" si="2"/>
        <v>0</v>
      </c>
      <c r="I57" s="619">
        <f t="shared" si="2"/>
        <v>0</v>
      </c>
      <c r="J57" s="619">
        <f t="shared" si="2"/>
        <v>0</v>
      </c>
      <c r="K57" s="619">
        <f t="shared" si="2"/>
        <v>0</v>
      </c>
      <c r="L57" s="619">
        <f t="shared" si="2"/>
        <v>0</v>
      </c>
      <c r="M57" s="619">
        <f t="shared" si="2"/>
        <v>0</v>
      </c>
      <c r="N57" s="619">
        <f t="shared" si="2"/>
        <v>0</v>
      </c>
      <c r="O57" s="619">
        <f t="shared" si="2"/>
        <v>0</v>
      </c>
    </row>
    <row r="58" spans="2:15" s="619" customFormat="1" ht="16.5">
      <c r="B58" s="619" t="s">
        <v>717</v>
      </c>
      <c r="C58" s="619" t="s">
        <v>688</v>
      </c>
      <c r="D58" s="619">
        <f>D12*$Q$12</f>
        <v>0</v>
      </c>
      <c r="E58" s="619">
        <f t="shared" ref="E58:O58" si="3">E12*$Q$12</f>
        <v>0</v>
      </c>
      <c r="F58" s="619">
        <f t="shared" si="3"/>
        <v>0</v>
      </c>
      <c r="G58" s="619">
        <f t="shared" si="3"/>
        <v>0</v>
      </c>
      <c r="H58" s="619">
        <f t="shared" si="3"/>
        <v>0</v>
      </c>
      <c r="I58" s="619">
        <f t="shared" si="3"/>
        <v>0</v>
      </c>
      <c r="J58" s="619">
        <f t="shared" si="3"/>
        <v>0</v>
      </c>
      <c r="K58" s="619">
        <f t="shared" si="3"/>
        <v>0</v>
      </c>
      <c r="L58" s="619">
        <f t="shared" si="3"/>
        <v>0</v>
      </c>
      <c r="M58" s="619">
        <f t="shared" si="3"/>
        <v>0</v>
      </c>
      <c r="N58" s="619">
        <f t="shared" si="3"/>
        <v>0</v>
      </c>
      <c r="O58" s="619">
        <f t="shared" si="3"/>
        <v>0</v>
      </c>
    </row>
    <row r="59" spans="2:15" s="619" customFormat="1" ht="16.5">
      <c r="B59" s="619" t="s">
        <v>718</v>
      </c>
      <c r="C59" s="619" t="s">
        <v>688</v>
      </c>
      <c r="D59" s="619">
        <f>D14*$Q$14</f>
        <v>0</v>
      </c>
      <c r="E59" s="619">
        <f t="shared" ref="E59:O59" si="4">E14*$Q$14</f>
        <v>0</v>
      </c>
      <c r="F59" s="619">
        <f t="shared" si="4"/>
        <v>0</v>
      </c>
      <c r="G59" s="619">
        <f t="shared" si="4"/>
        <v>0</v>
      </c>
      <c r="H59" s="619">
        <f t="shared" si="4"/>
        <v>0</v>
      </c>
      <c r="I59" s="619">
        <f t="shared" si="4"/>
        <v>0</v>
      </c>
      <c r="J59" s="619">
        <f t="shared" si="4"/>
        <v>0</v>
      </c>
      <c r="K59" s="619">
        <f t="shared" si="4"/>
        <v>0</v>
      </c>
      <c r="L59" s="619">
        <f t="shared" si="4"/>
        <v>0</v>
      </c>
      <c r="M59" s="619">
        <f t="shared" si="4"/>
        <v>0</v>
      </c>
      <c r="N59" s="619">
        <f t="shared" si="4"/>
        <v>0</v>
      </c>
      <c r="O59" s="619">
        <f t="shared" si="4"/>
        <v>0</v>
      </c>
    </row>
    <row r="60" spans="2:15" s="619" customFormat="1" ht="16.5">
      <c r="B60" s="619" t="s">
        <v>719</v>
      </c>
      <c r="C60" s="619" t="s">
        <v>688</v>
      </c>
      <c r="D60" s="619">
        <f>D16*$Q$16</f>
        <v>0</v>
      </c>
      <c r="E60" s="619">
        <f t="shared" ref="E60:O60" si="5">E16*$Q$16</f>
        <v>0</v>
      </c>
      <c r="F60" s="619">
        <f t="shared" si="5"/>
        <v>0</v>
      </c>
      <c r="G60" s="619">
        <f t="shared" si="5"/>
        <v>0</v>
      </c>
      <c r="H60" s="619">
        <f t="shared" si="5"/>
        <v>0</v>
      </c>
      <c r="I60" s="619">
        <f t="shared" si="5"/>
        <v>0</v>
      </c>
      <c r="J60" s="619">
        <f t="shared" si="5"/>
        <v>0</v>
      </c>
      <c r="K60" s="619">
        <f t="shared" si="5"/>
        <v>0</v>
      </c>
      <c r="L60" s="619">
        <f t="shared" si="5"/>
        <v>0</v>
      </c>
      <c r="M60" s="619">
        <f t="shared" si="5"/>
        <v>0</v>
      </c>
      <c r="N60" s="619">
        <f t="shared" si="5"/>
        <v>0</v>
      </c>
      <c r="O60" s="619">
        <f t="shared" si="5"/>
        <v>0</v>
      </c>
    </row>
    <row r="61" spans="2:15" s="619" customFormat="1" ht="16.5">
      <c r="B61" s="619" t="s">
        <v>720</v>
      </c>
      <c r="C61" s="619" t="s">
        <v>688</v>
      </c>
      <c r="D61" s="619">
        <f>D18*$Q$18</f>
        <v>0</v>
      </c>
      <c r="E61" s="619">
        <f t="shared" ref="E61:O61" si="6">E18*$Q$18</f>
        <v>0</v>
      </c>
      <c r="F61" s="619">
        <f t="shared" si="6"/>
        <v>0</v>
      </c>
      <c r="G61" s="619">
        <f t="shared" si="6"/>
        <v>0</v>
      </c>
      <c r="H61" s="619">
        <f t="shared" si="6"/>
        <v>0</v>
      </c>
      <c r="I61" s="619">
        <f t="shared" si="6"/>
        <v>0</v>
      </c>
      <c r="J61" s="619">
        <f t="shared" si="6"/>
        <v>0</v>
      </c>
      <c r="K61" s="619">
        <f t="shared" si="6"/>
        <v>0</v>
      </c>
      <c r="L61" s="619">
        <f t="shared" si="6"/>
        <v>0</v>
      </c>
      <c r="M61" s="619">
        <f t="shared" si="6"/>
        <v>0</v>
      </c>
      <c r="N61" s="619">
        <f t="shared" si="6"/>
        <v>0</v>
      </c>
      <c r="O61" s="619">
        <f t="shared" si="6"/>
        <v>0</v>
      </c>
    </row>
    <row r="62" spans="2:15" s="619" customFormat="1" ht="16.5">
      <c r="B62" s="619" t="s">
        <v>721</v>
      </c>
      <c r="C62" s="619" t="s">
        <v>688</v>
      </c>
      <c r="D62" s="619">
        <f>D21*$Q$21</f>
        <v>0</v>
      </c>
      <c r="E62" s="619">
        <f t="shared" ref="E62:O62" si="7">E21*$Q$21</f>
        <v>0</v>
      </c>
      <c r="F62" s="619">
        <f t="shared" si="7"/>
        <v>0</v>
      </c>
      <c r="G62" s="619">
        <f t="shared" si="7"/>
        <v>0</v>
      </c>
      <c r="H62" s="619">
        <f t="shared" si="7"/>
        <v>0</v>
      </c>
      <c r="I62" s="619">
        <f t="shared" si="7"/>
        <v>0</v>
      </c>
      <c r="J62" s="619">
        <f t="shared" si="7"/>
        <v>0</v>
      </c>
      <c r="K62" s="619">
        <f t="shared" si="7"/>
        <v>0</v>
      </c>
      <c r="L62" s="619">
        <f t="shared" si="7"/>
        <v>0</v>
      </c>
      <c r="M62" s="619">
        <f t="shared" si="7"/>
        <v>0</v>
      </c>
      <c r="N62" s="619">
        <f t="shared" si="7"/>
        <v>0</v>
      </c>
      <c r="O62" s="619">
        <f t="shared" si="7"/>
        <v>0</v>
      </c>
    </row>
    <row r="63" spans="2:15" s="619" customFormat="1" ht="16.5"/>
    <row r="64" spans="2:15" s="619" customFormat="1" ht="16.5">
      <c r="C64" s="619" t="s">
        <v>722</v>
      </c>
      <c r="D64" s="621">
        <f>SUM(D55:D62)</f>
        <v>0</v>
      </c>
      <c r="E64" s="621">
        <f t="shared" ref="E64:O64" si="8">SUM(E55:E62)</f>
        <v>0</v>
      </c>
      <c r="F64" s="621">
        <f t="shared" si="8"/>
        <v>0</v>
      </c>
      <c r="G64" s="621">
        <f t="shared" si="8"/>
        <v>0</v>
      </c>
      <c r="H64" s="621">
        <f t="shared" si="8"/>
        <v>0</v>
      </c>
      <c r="I64" s="621">
        <f t="shared" si="8"/>
        <v>0</v>
      </c>
      <c r="J64" s="621">
        <f t="shared" si="8"/>
        <v>0</v>
      </c>
      <c r="K64" s="621">
        <f t="shared" si="8"/>
        <v>0</v>
      </c>
      <c r="L64" s="621">
        <f t="shared" si="8"/>
        <v>0</v>
      </c>
      <c r="M64" s="621">
        <f t="shared" si="8"/>
        <v>0</v>
      </c>
      <c r="N64" s="621">
        <f t="shared" si="8"/>
        <v>0</v>
      </c>
      <c r="O64" s="621">
        <f t="shared" si="8"/>
        <v>0</v>
      </c>
    </row>
    <row r="65" s="619" customFormat="1" ht="16.5"/>
    <row r="66" s="619" customFormat="1" ht="16.5"/>
  </sheetData>
  <mergeCells count="10">
    <mergeCell ref="D4:P4"/>
    <mergeCell ref="B3:R3"/>
    <mergeCell ref="B23:Q23"/>
    <mergeCell ref="B24:Q24"/>
    <mergeCell ref="B12:B13"/>
    <mergeCell ref="B18:B19"/>
    <mergeCell ref="B20:Q20"/>
    <mergeCell ref="B21:B22"/>
    <mergeCell ref="B8:B9"/>
    <mergeCell ref="B10:B11"/>
  </mergeCells>
  <phoneticPr fontId="15" type="noConversion"/>
  <printOptions horizontalCentered="1"/>
  <pageMargins left="0.15748031496062992" right="0.23622047244094491" top="1.1811023622047245" bottom="0.51181102362204722" header="0.51181102362204722" footer="0.19685039370078741"/>
  <pageSetup paperSize="9" scale="97" orientation="landscape" r:id="rId1"/>
  <headerFooter alignWithMargins="0">
    <oddFooter>&amp;C&amp;"CordiaUPC,Regular"&amp;14ง-2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B1:N26"/>
  <sheetViews>
    <sheetView showGridLines="0" view="pageBreakPreview" zoomScaleSheetLayoutView="100" workbookViewId="0">
      <selection activeCell="K28" sqref="K28"/>
    </sheetView>
  </sheetViews>
  <sheetFormatPr defaultRowHeight="12.75"/>
  <cols>
    <col min="1" max="1" width="2" style="662" customWidth="1"/>
    <col min="2" max="2" width="9.140625" style="662"/>
    <col min="3" max="3" width="17.85546875" style="662" customWidth="1"/>
    <col min="4" max="4" width="11.42578125" style="662" customWidth="1"/>
    <col min="5" max="5" width="12.42578125" style="662" customWidth="1"/>
    <col min="6" max="6" width="12" style="662" customWidth="1"/>
    <col min="7" max="7" width="12.7109375" style="662" customWidth="1"/>
    <col min="8" max="8" width="13.5703125" style="662" customWidth="1"/>
    <col min="9" max="9" width="13.85546875" style="662" customWidth="1"/>
    <col min="10" max="10" width="14.42578125" style="662" customWidth="1"/>
    <col min="11" max="11" width="14.140625" style="662" customWidth="1"/>
    <col min="12" max="12" width="1.5703125" style="662" customWidth="1"/>
    <col min="13" max="16384" width="9.140625" style="662"/>
  </cols>
  <sheetData>
    <row r="1" spans="2:14" ht="26.25">
      <c r="E1" s="836" t="s">
        <v>634</v>
      </c>
      <c r="J1" s="837"/>
    </row>
    <row r="2" spans="2:14" ht="23.25">
      <c r="B2" s="838" t="s">
        <v>828</v>
      </c>
    </row>
    <row r="3" spans="2:14" ht="9.75" customHeight="1">
      <c r="B3" s="838"/>
    </row>
    <row r="4" spans="2:14" s="839" customFormat="1" ht="21">
      <c r="C4" s="840" t="s">
        <v>825</v>
      </c>
      <c r="G4" s="840" t="s">
        <v>826</v>
      </c>
      <c r="J4" s="841" t="s">
        <v>827</v>
      </c>
    </row>
    <row r="5" spans="2:14" ht="21.75">
      <c r="B5" s="842"/>
      <c r="H5" s="1348"/>
      <c r="I5" s="1348"/>
      <c r="J5" s="1348"/>
      <c r="N5" s="843"/>
    </row>
    <row r="6" spans="2:14" ht="23.25">
      <c r="B6" s="1349" t="s">
        <v>835</v>
      </c>
      <c r="C6" s="1349"/>
      <c r="D6" s="1349"/>
      <c r="E6" s="1349"/>
      <c r="F6" s="1349"/>
      <c r="G6" s="1349"/>
      <c r="H6" s="1349"/>
      <c r="I6" s="1349"/>
      <c r="J6" s="1349"/>
      <c r="K6" s="1349"/>
    </row>
    <row r="7" spans="2:14" ht="6.75" customHeight="1">
      <c r="B7" s="844"/>
      <c r="C7" s="844"/>
      <c r="D7" s="844"/>
      <c r="E7" s="844"/>
      <c r="F7" s="844"/>
      <c r="G7" s="844"/>
      <c r="H7" s="844"/>
      <c r="I7" s="844"/>
      <c r="J7" s="844"/>
      <c r="K7" s="844"/>
    </row>
    <row r="8" spans="2:14" ht="21" customHeight="1">
      <c r="B8" s="1350" t="s">
        <v>275</v>
      </c>
      <c r="C8" s="1351" t="s">
        <v>241</v>
      </c>
      <c r="D8" s="1350" t="s">
        <v>320</v>
      </c>
      <c r="E8" s="1350"/>
      <c r="F8" s="1350"/>
      <c r="G8" s="1351" t="s">
        <v>455</v>
      </c>
      <c r="H8" s="1351" t="s">
        <v>454</v>
      </c>
      <c r="I8" s="1351"/>
      <c r="J8" s="1351" t="s">
        <v>322</v>
      </c>
      <c r="K8" s="1351"/>
      <c r="L8" s="1352"/>
    </row>
    <row r="9" spans="2:14" ht="21" customHeight="1">
      <c r="B9" s="1350"/>
      <c r="C9" s="1351"/>
      <c r="D9" s="1350"/>
      <c r="E9" s="1350"/>
      <c r="F9" s="1350"/>
      <c r="G9" s="1351"/>
      <c r="H9" s="1351" t="s">
        <v>829</v>
      </c>
      <c r="I9" s="1351"/>
      <c r="J9" s="1351" t="s">
        <v>323</v>
      </c>
      <c r="K9" s="1351"/>
      <c r="L9" s="1352"/>
    </row>
    <row r="10" spans="2:14" ht="21" customHeight="1">
      <c r="B10" s="1350"/>
      <c r="C10" s="1353" t="s">
        <v>285</v>
      </c>
      <c r="D10" s="1350"/>
      <c r="E10" s="1350"/>
      <c r="F10" s="1350"/>
      <c r="G10" s="1353" t="s">
        <v>321</v>
      </c>
      <c r="H10" s="1354"/>
      <c r="I10" s="1354"/>
      <c r="J10" s="871" t="s">
        <v>324</v>
      </c>
      <c r="K10" s="871" t="s">
        <v>830</v>
      </c>
      <c r="L10" s="845"/>
    </row>
    <row r="11" spans="2:14" ht="21" customHeight="1">
      <c r="B11" s="1350"/>
      <c r="C11" s="1353"/>
      <c r="D11" s="871" t="s">
        <v>294</v>
      </c>
      <c r="E11" s="871" t="s">
        <v>289</v>
      </c>
      <c r="F11" s="871" t="s">
        <v>327</v>
      </c>
      <c r="G11" s="1353"/>
      <c r="H11" s="871" t="s">
        <v>328</v>
      </c>
      <c r="I11" s="871" t="s">
        <v>831</v>
      </c>
      <c r="J11" s="872" t="s">
        <v>325</v>
      </c>
      <c r="K11" s="872" t="s">
        <v>326</v>
      </c>
      <c r="L11" s="846"/>
    </row>
    <row r="12" spans="2:14" ht="21.75">
      <c r="B12" s="873" t="s">
        <v>226</v>
      </c>
      <c r="C12" s="847"/>
      <c r="D12" s="847"/>
      <c r="E12" s="847"/>
      <c r="F12" s="847"/>
      <c r="G12" s="847"/>
      <c r="H12" s="847"/>
      <c r="I12" s="847"/>
      <c r="J12" s="847"/>
      <c r="K12" s="847"/>
      <c r="L12" s="845"/>
    </row>
    <row r="13" spans="2:14" ht="21.75">
      <c r="B13" s="873" t="s">
        <v>227</v>
      </c>
      <c r="C13" s="847"/>
      <c r="D13" s="847"/>
      <c r="E13" s="847"/>
      <c r="F13" s="847"/>
      <c r="G13" s="847"/>
      <c r="H13" s="847"/>
      <c r="I13" s="847"/>
      <c r="J13" s="847"/>
      <c r="K13" s="847"/>
      <c r="L13" s="845"/>
    </row>
    <row r="14" spans="2:14" ht="21.75">
      <c r="B14" s="873" t="s">
        <v>228</v>
      </c>
      <c r="C14" s="847"/>
      <c r="D14" s="847"/>
      <c r="E14" s="847"/>
      <c r="F14" s="847"/>
      <c r="G14" s="847"/>
      <c r="H14" s="847"/>
      <c r="I14" s="847"/>
      <c r="J14" s="847"/>
      <c r="K14" s="847"/>
      <c r="L14" s="845"/>
    </row>
    <row r="15" spans="2:14" ht="21.75">
      <c r="B15" s="873" t="s">
        <v>229</v>
      </c>
      <c r="C15" s="847"/>
      <c r="D15" s="847"/>
      <c r="E15" s="847"/>
      <c r="F15" s="847"/>
      <c r="G15" s="847"/>
      <c r="H15" s="847"/>
      <c r="I15" s="847"/>
      <c r="J15" s="847"/>
      <c r="K15" s="847"/>
      <c r="L15" s="845"/>
    </row>
    <row r="16" spans="2:14" ht="21.75">
      <c r="B16" s="873" t="s">
        <v>230</v>
      </c>
      <c r="C16" s="847"/>
      <c r="D16" s="847"/>
      <c r="E16" s="847"/>
      <c r="F16" s="847"/>
      <c r="G16" s="847"/>
      <c r="H16" s="847"/>
      <c r="I16" s="847"/>
      <c r="J16" s="847"/>
      <c r="K16" s="847"/>
      <c r="L16" s="845"/>
    </row>
    <row r="17" spans="2:12" ht="21.75">
      <c r="B17" s="873" t="s">
        <v>291</v>
      </c>
      <c r="C17" s="847"/>
      <c r="D17" s="847"/>
      <c r="E17" s="847"/>
      <c r="F17" s="847"/>
      <c r="G17" s="847"/>
      <c r="H17" s="847"/>
      <c r="I17" s="847"/>
      <c r="J17" s="847"/>
      <c r="K17" s="847"/>
      <c r="L17" s="845"/>
    </row>
    <row r="18" spans="2:12" ht="21.75">
      <c r="B18" s="873" t="s">
        <v>232</v>
      </c>
      <c r="C18" s="847"/>
      <c r="D18" s="847"/>
      <c r="E18" s="847"/>
      <c r="F18" s="847"/>
      <c r="G18" s="847"/>
      <c r="H18" s="847"/>
      <c r="I18" s="847"/>
      <c r="J18" s="847"/>
      <c r="K18" s="847"/>
      <c r="L18" s="845"/>
    </row>
    <row r="19" spans="2:12" ht="21.75">
      <c r="B19" s="873" t="s">
        <v>233</v>
      </c>
      <c r="C19" s="847"/>
      <c r="D19" s="847"/>
      <c r="E19" s="847"/>
      <c r="F19" s="847"/>
      <c r="G19" s="847"/>
      <c r="H19" s="847"/>
      <c r="I19" s="847"/>
      <c r="J19" s="847"/>
      <c r="K19" s="847"/>
      <c r="L19" s="845"/>
    </row>
    <row r="20" spans="2:12" ht="21.75">
      <c r="B20" s="873" t="s">
        <v>234</v>
      </c>
      <c r="C20" s="847"/>
      <c r="D20" s="847"/>
      <c r="E20" s="847"/>
      <c r="F20" s="847"/>
      <c r="G20" s="847"/>
      <c r="H20" s="847"/>
      <c r="I20" s="847"/>
      <c r="J20" s="847"/>
      <c r="K20" s="847"/>
      <c r="L20" s="845"/>
    </row>
    <row r="21" spans="2:12" ht="21.75">
      <c r="B21" s="873" t="s">
        <v>235</v>
      </c>
      <c r="C21" s="847"/>
      <c r="D21" s="847"/>
      <c r="E21" s="847"/>
      <c r="F21" s="847"/>
      <c r="G21" s="847"/>
      <c r="H21" s="847"/>
      <c r="I21" s="847"/>
      <c r="J21" s="847"/>
      <c r="K21" s="847"/>
      <c r="L21" s="845"/>
    </row>
    <row r="22" spans="2:12" ht="21.75">
      <c r="B22" s="873" t="s">
        <v>292</v>
      </c>
      <c r="C22" s="847"/>
      <c r="D22" s="847"/>
      <c r="E22" s="847"/>
      <c r="F22" s="847"/>
      <c r="G22" s="847"/>
      <c r="H22" s="847"/>
      <c r="I22" s="847"/>
      <c r="J22" s="847"/>
      <c r="K22" s="847"/>
      <c r="L22" s="845"/>
    </row>
    <row r="23" spans="2:12" ht="21.75">
      <c r="B23" s="873" t="s">
        <v>237</v>
      </c>
      <c r="C23" s="874"/>
      <c r="D23" s="874"/>
      <c r="E23" s="874"/>
      <c r="F23" s="874"/>
      <c r="G23" s="874"/>
      <c r="H23" s="874"/>
      <c r="I23" s="874"/>
      <c r="J23" s="874"/>
      <c r="K23" s="874"/>
      <c r="L23" s="845"/>
    </row>
    <row r="24" spans="2:12" ht="21.75">
      <c r="B24" s="1351" t="s">
        <v>272</v>
      </c>
      <c r="C24" s="1351"/>
      <c r="D24" s="1351"/>
      <c r="E24" s="875"/>
      <c r="F24" s="876"/>
      <c r="G24" s="875"/>
      <c r="H24" s="875"/>
      <c r="I24" s="875"/>
      <c r="J24" s="875"/>
      <c r="K24" s="875"/>
      <c r="L24" s="845"/>
    </row>
    <row r="26" spans="2:12" ht="21.75">
      <c r="B26" s="848"/>
    </row>
  </sheetData>
  <mergeCells count="15">
    <mergeCell ref="B24:D24"/>
    <mergeCell ref="L8:L9"/>
    <mergeCell ref="H9:I9"/>
    <mergeCell ref="J9:K9"/>
    <mergeCell ref="C10:C11"/>
    <mergeCell ref="G10:G11"/>
    <mergeCell ref="H10:I10"/>
    <mergeCell ref="H5:J5"/>
    <mergeCell ref="B6:K6"/>
    <mergeCell ref="B8:B11"/>
    <mergeCell ref="C8:C9"/>
    <mergeCell ref="D8:F10"/>
    <mergeCell ref="G8:G9"/>
    <mergeCell ref="H8:I8"/>
    <mergeCell ref="J8:K8"/>
  </mergeCells>
  <printOptions horizontalCentered="1"/>
  <pageMargins left="0.39370078740157483" right="0.23622047244094491" top="1.0629921259842521" bottom="0.74803149606299213" header="0.51181102362204722" footer="0.25"/>
  <pageSetup paperSize="9" scale="89" orientation="landscape" r:id="rId1"/>
  <headerFooter alignWithMargins="0">
    <oddFooter>&amp;C&amp;"CordiaUPC,Regular"&amp;14จ-1</oddFooter>
  </headerFooter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B1:L26"/>
  <sheetViews>
    <sheetView showGridLines="0" view="pageBreakPreview" zoomScaleSheetLayoutView="100" workbookViewId="0">
      <selection activeCell="K20" sqref="K20"/>
    </sheetView>
  </sheetViews>
  <sheetFormatPr defaultRowHeight="12.75"/>
  <cols>
    <col min="1" max="1" width="2" style="662" customWidth="1"/>
    <col min="2" max="2" width="9.140625" style="662"/>
    <col min="3" max="3" width="17.85546875" style="662" customWidth="1"/>
    <col min="4" max="4" width="11.42578125" style="662" customWidth="1"/>
    <col min="5" max="5" width="12.42578125" style="662" customWidth="1"/>
    <col min="6" max="6" width="12" style="662" customWidth="1"/>
    <col min="7" max="7" width="12.7109375" style="662" customWidth="1"/>
    <col min="8" max="8" width="13.5703125" style="662" customWidth="1"/>
    <col min="9" max="9" width="15.42578125" style="662" customWidth="1"/>
    <col min="10" max="10" width="14.42578125" style="662" customWidth="1"/>
    <col min="11" max="11" width="14.140625" style="662" customWidth="1"/>
    <col min="12" max="12" width="1.5703125" style="662" customWidth="1"/>
    <col min="13" max="16384" width="9.140625" style="662"/>
  </cols>
  <sheetData>
    <row r="1" spans="2:12" ht="26.25">
      <c r="E1" s="836" t="s">
        <v>634</v>
      </c>
      <c r="J1" s="837"/>
    </row>
    <row r="2" spans="2:12" ht="23.25">
      <c r="B2" s="838" t="s">
        <v>828</v>
      </c>
    </row>
    <row r="3" spans="2:12" ht="9.75" customHeight="1">
      <c r="B3" s="838"/>
    </row>
    <row r="4" spans="2:12" s="839" customFormat="1" ht="21">
      <c r="C4" s="840" t="s">
        <v>825</v>
      </c>
      <c r="G4" s="840" t="s">
        <v>826</v>
      </c>
      <c r="J4" s="841" t="s">
        <v>827</v>
      </c>
    </row>
    <row r="5" spans="2:12" s="839" customFormat="1" ht="21">
      <c r="B5" s="840"/>
      <c r="E5" s="840"/>
      <c r="H5" s="849"/>
      <c r="I5" s="849"/>
      <c r="J5" s="849"/>
    </row>
    <row r="6" spans="2:12" ht="23.25">
      <c r="B6" s="1349" t="s">
        <v>864</v>
      </c>
      <c r="C6" s="1349"/>
      <c r="D6" s="1349"/>
      <c r="E6" s="1349"/>
      <c r="F6" s="1349"/>
      <c r="G6" s="1349"/>
      <c r="H6" s="1349"/>
      <c r="I6" s="1349"/>
      <c r="J6" s="1349"/>
      <c r="K6" s="1349"/>
    </row>
    <row r="7" spans="2:12" ht="6.75" customHeight="1">
      <c r="B7" s="844"/>
      <c r="C7" s="844"/>
      <c r="D7" s="844"/>
      <c r="E7" s="844"/>
      <c r="F7" s="844"/>
      <c r="G7" s="844"/>
      <c r="H7" s="844"/>
      <c r="I7" s="844"/>
      <c r="J7" s="844"/>
      <c r="K7" s="844"/>
    </row>
    <row r="8" spans="2:12" ht="21" customHeight="1">
      <c r="B8" s="1350" t="s">
        <v>275</v>
      </c>
      <c r="C8" s="1351" t="s">
        <v>241</v>
      </c>
      <c r="D8" s="1350" t="s">
        <v>320</v>
      </c>
      <c r="E8" s="1350"/>
      <c r="F8" s="1350"/>
      <c r="G8" s="1351" t="s">
        <v>455</v>
      </c>
      <c r="H8" s="1351" t="s">
        <v>454</v>
      </c>
      <c r="I8" s="1351"/>
      <c r="J8" s="1351" t="s">
        <v>322</v>
      </c>
      <c r="K8" s="1351"/>
      <c r="L8" s="1352"/>
    </row>
    <row r="9" spans="2:12" ht="21" customHeight="1">
      <c r="B9" s="1350"/>
      <c r="C9" s="1351"/>
      <c r="D9" s="1350"/>
      <c r="E9" s="1350"/>
      <c r="F9" s="1350"/>
      <c r="G9" s="1351"/>
      <c r="H9" s="1351" t="s">
        <v>829</v>
      </c>
      <c r="I9" s="1351"/>
      <c r="J9" s="1351" t="s">
        <v>323</v>
      </c>
      <c r="K9" s="1351"/>
      <c r="L9" s="1352"/>
    </row>
    <row r="10" spans="2:12" ht="21" customHeight="1">
      <c r="B10" s="1350"/>
      <c r="C10" s="1353" t="s">
        <v>285</v>
      </c>
      <c r="D10" s="1350"/>
      <c r="E10" s="1350"/>
      <c r="F10" s="1350"/>
      <c r="G10" s="1353" t="s">
        <v>321</v>
      </c>
      <c r="H10" s="1354"/>
      <c r="I10" s="1354"/>
      <c r="J10" s="871" t="s">
        <v>324</v>
      </c>
      <c r="K10" s="871" t="s">
        <v>830</v>
      </c>
      <c r="L10" s="845"/>
    </row>
    <row r="11" spans="2:12" ht="21" customHeight="1">
      <c r="B11" s="1350"/>
      <c r="C11" s="1353"/>
      <c r="D11" s="871" t="s">
        <v>294</v>
      </c>
      <c r="E11" s="871" t="s">
        <v>289</v>
      </c>
      <c r="F11" s="871" t="s">
        <v>327</v>
      </c>
      <c r="G11" s="1353"/>
      <c r="H11" s="871" t="s">
        <v>328</v>
      </c>
      <c r="I11" s="871" t="s">
        <v>831</v>
      </c>
      <c r="J11" s="872" t="s">
        <v>325</v>
      </c>
      <c r="K11" s="872" t="s">
        <v>326</v>
      </c>
      <c r="L11" s="846"/>
    </row>
    <row r="12" spans="2:12" ht="21.75">
      <c r="B12" s="873" t="s">
        <v>226</v>
      </c>
      <c r="C12" s="847"/>
      <c r="D12" s="847"/>
      <c r="E12" s="847"/>
      <c r="F12" s="847"/>
      <c r="G12" s="847"/>
      <c r="H12" s="847"/>
      <c r="I12" s="847"/>
      <c r="J12" s="847"/>
      <c r="K12" s="847"/>
      <c r="L12" s="845"/>
    </row>
    <row r="13" spans="2:12" ht="21.75">
      <c r="B13" s="873" t="s">
        <v>227</v>
      </c>
      <c r="C13" s="847"/>
      <c r="D13" s="847"/>
      <c r="E13" s="847"/>
      <c r="F13" s="847"/>
      <c r="G13" s="847"/>
      <c r="H13" s="847"/>
      <c r="I13" s="847"/>
      <c r="J13" s="847"/>
      <c r="K13" s="847"/>
      <c r="L13" s="845"/>
    </row>
    <row r="14" spans="2:12" ht="21.75">
      <c r="B14" s="873" t="s">
        <v>228</v>
      </c>
      <c r="C14" s="847"/>
      <c r="D14" s="847"/>
      <c r="E14" s="847"/>
      <c r="F14" s="847"/>
      <c r="G14" s="847"/>
      <c r="H14" s="847"/>
      <c r="I14" s="847"/>
      <c r="J14" s="847"/>
      <c r="K14" s="847"/>
      <c r="L14" s="845"/>
    </row>
    <row r="15" spans="2:12" ht="21.75">
      <c r="B15" s="873" t="s">
        <v>229</v>
      </c>
      <c r="C15" s="847"/>
      <c r="D15" s="847"/>
      <c r="E15" s="847"/>
      <c r="F15" s="847"/>
      <c r="G15" s="847"/>
      <c r="H15" s="847"/>
      <c r="I15" s="847"/>
      <c r="J15" s="847"/>
      <c r="K15" s="847"/>
      <c r="L15" s="845"/>
    </row>
    <row r="16" spans="2:12" ht="21.75">
      <c r="B16" s="873" t="s">
        <v>230</v>
      </c>
      <c r="C16" s="847"/>
      <c r="D16" s="847"/>
      <c r="E16" s="847"/>
      <c r="F16" s="847"/>
      <c r="G16" s="847"/>
      <c r="H16" s="847"/>
      <c r="I16" s="847"/>
      <c r="J16" s="847"/>
      <c r="K16" s="847"/>
      <c r="L16" s="845"/>
    </row>
    <row r="17" spans="2:12" ht="21.75">
      <c r="B17" s="873" t="s">
        <v>291</v>
      </c>
      <c r="C17" s="847"/>
      <c r="D17" s="847"/>
      <c r="E17" s="847"/>
      <c r="F17" s="847"/>
      <c r="G17" s="847"/>
      <c r="H17" s="847"/>
      <c r="I17" s="847"/>
      <c r="J17" s="847"/>
      <c r="K17" s="847"/>
      <c r="L17" s="845"/>
    </row>
    <row r="18" spans="2:12" ht="21.75">
      <c r="B18" s="873" t="s">
        <v>232</v>
      </c>
      <c r="C18" s="847"/>
      <c r="D18" s="847"/>
      <c r="E18" s="847"/>
      <c r="F18" s="847"/>
      <c r="G18" s="847"/>
      <c r="H18" s="847"/>
      <c r="I18" s="847"/>
      <c r="J18" s="847"/>
      <c r="K18" s="847"/>
      <c r="L18" s="845"/>
    </row>
    <row r="19" spans="2:12" ht="21.75">
      <c r="B19" s="873" t="s">
        <v>233</v>
      </c>
      <c r="C19" s="847"/>
      <c r="D19" s="847"/>
      <c r="E19" s="847"/>
      <c r="F19" s="847"/>
      <c r="G19" s="847"/>
      <c r="H19" s="847"/>
      <c r="I19" s="847"/>
      <c r="J19" s="847"/>
      <c r="K19" s="847"/>
      <c r="L19" s="845"/>
    </row>
    <row r="20" spans="2:12" ht="21.75">
      <c r="B20" s="873" t="s">
        <v>234</v>
      </c>
      <c r="C20" s="847"/>
      <c r="D20" s="847"/>
      <c r="E20" s="847"/>
      <c r="F20" s="847"/>
      <c r="G20" s="847"/>
      <c r="H20" s="847"/>
      <c r="I20" s="847"/>
      <c r="J20" s="847"/>
      <c r="K20" s="847"/>
      <c r="L20" s="845"/>
    </row>
    <row r="21" spans="2:12" ht="21.75">
      <c r="B21" s="873" t="s">
        <v>235</v>
      </c>
      <c r="C21" s="847"/>
      <c r="D21" s="847"/>
      <c r="E21" s="847"/>
      <c r="F21" s="847"/>
      <c r="G21" s="847"/>
      <c r="H21" s="847"/>
      <c r="I21" s="847"/>
      <c r="J21" s="847"/>
      <c r="K21" s="847"/>
      <c r="L21" s="845"/>
    </row>
    <row r="22" spans="2:12" ht="21.75">
      <c r="B22" s="873" t="s">
        <v>292</v>
      </c>
      <c r="C22" s="847"/>
      <c r="D22" s="847"/>
      <c r="E22" s="847"/>
      <c r="F22" s="847"/>
      <c r="G22" s="847"/>
      <c r="H22" s="847"/>
      <c r="I22" s="847"/>
      <c r="J22" s="847"/>
      <c r="K22" s="847"/>
      <c r="L22" s="845"/>
    </row>
    <row r="23" spans="2:12" ht="21.75">
      <c r="B23" s="873" t="s">
        <v>237</v>
      </c>
      <c r="C23" s="874"/>
      <c r="D23" s="874"/>
      <c r="E23" s="874"/>
      <c r="F23" s="874"/>
      <c r="G23" s="874"/>
      <c r="H23" s="874"/>
      <c r="I23" s="874"/>
      <c r="J23" s="874"/>
      <c r="K23" s="874"/>
      <c r="L23" s="845"/>
    </row>
    <row r="24" spans="2:12" ht="21.75">
      <c r="B24" s="1351" t="s">
        <v>272</v>
      </c>
      <c r="C24" s="1351"/>
      <c r="D24" s="1351"/>
      <c r="E24" s="875"/>
      <c r="F24" s="876"/>
      <c r="G24" s="875"/>
      <c r="H24" s="875"/>
      <c r="I24" s="875"/>
      <c r="J24" s="875"/>
      <c r="K24" s="875"/>
      <c r="L24" s="845"/>
    </row>
    <row r="26" spans="2:12" ht="21.75">
      <c r="B26" s="848"/>
    </row>
  </sheetData>
  <mergeCells count="14">
    <mergeCell ref="B24:D24"/>
    <mergeCell ref="L8:L9"/>
    <mergeCell ref="H9:I9"/>
    <mergeCell ref="J9:K9"/>
    <mergeCell ref="C10:C11"/>
    <mergeCell ref="G10:G11"/>
    <mergeCell ref="H10:I10"/>
    <mergeCell ref="B6:K6"/>
    <mergeCell ref="B8:B11"/>
    <mergeCell ref="C8:C9"/>
    <mergeCell ref="D8:F10"/>
    <mergeCell ref="G8:G9"/>
    <mergeCell ref="H8:I8"/>
    <mergeCell ref="J8:K8"/>
  </mergeCells>
  <printOptions horizontalCentered="1"/>
  <pageMargins left="0.39370078740157483" right="0.23622047244094491" top="1.0629921259842521" bottom="0.74803149606299213" header="0.51181102362204722" footer="0.23622047244094491"/>
  <pageSetup paperSize="9" scale="89" orientation="landscape" r:id="rId1"/>
  <headerFooter alignWithMargins="0">
    <oddFooter>&amp;C&amp;"CordiaUPC,Regular"&amp;14จ-2</oddFooter>
  </headerFooter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B1:N15"/>
  <sheetViews>
    <sheetView showGridLines="0" view="pageBreakPreview" topLeftCell="A13" zoomScale="90" zoomScaleSheetLayoutView="90" workbookViewId="0">
      <selection activeCell="L17" sqref="L17"/>
    </sheetView>
  </sheetViews>
  <sheetFormatPr defaultRowHeight="12.75"/>
  <cols>
    <col min="1" max="1" width="3.140625" customWidth="1"/>
    <col min="2" max="2" width="24.5703125" customWidth="1"/>
    <col min="3" max="3" width="23.140625" customWidth="1"/>
    <col min="4" max="4" width="20" customWidth="1"/>
    <col min="5" max="5" width="12.42578125" customWidth="1"/>
    <col min="6" max="6" width="12.5703125" customWidth="1"/>
    <col min="7" max="7" width="2.85546875" customWidth="1"/>
  </cols>
  <sheetData>
    <row r="1" spans="2:14" ht="26.25">
      <c r="B1" s="324" t="s">
        <v>635</v>
      </c>
    </row>
    <row r="2" spans="2:14" ht="24">
      <c r="B2" s="28" t="s">
        <v>606</v>
      </c>
      <c r="C2" s="28"/>
    </row>
    <row r="3" spans="2:14" ht="10.5" customHeight="1">
      <c r="B3" s="28"/>
    </row>
    <row r="4" spans="2:14" ht="23.25">
      <c r="B4" s="1030" t="s">
        <v>836</v>
      </c>
      <c r="C4" s="1030"/>
      <c r="D4" s="1030"/>
      <c r="E4" s="1030"/>
      <c r="F4" s="1030"/>
    </row>
    <row r="5" spans="2:14" ht="6.75" customHeight="1">
      <c r="B5" s="112"/>
      <c r="C5" s="112"/>
      <c r="D5" s="112"/>
      <c r="E5" s="112"/>
      <c r="F5" s="112"/>
    </row>
    <row r="6" spans="2:14" ht="46.5" customHeight="1">
      <c r="B6" s="1077" t="s">
        <v>329</v>
      </c>
      <c r="C6" s="1077" t="s">
        <v>330</v>
      </c>
      <c r="D6" s="1077"/>
      <c r="E6" s="1077" t="s">
        <v>70</v>
      </c>
      <c r="F6" s="1077"/>
    </row>
    <row r="7" spans="2:14" ht="23.25">
      <c r="B7" s="1077"/>
      <c r="C7" s="850" t="s">
        <v>332</v>
      </c>
      <c r="D7" s="850" t="s">
        <v>333</v>
      </c>
      <c r="E7" s="850" t="s">
        <v>69</v>
      </c>
      <c r="F7" s="850" t="s">
        <v>566</v>
      </c>
    </row>
    <row r="8" spans="2:14" ht="26.25" customHeight="1">
      <c r="B8" s="859" t="s">
        <v>334</v>
      </c>
      <c r="C8" s="868"/>
      <c r="D8" s="870"/>
      <c r="E8" s="862"/>
      <c r="F8" s="859"/>
      <c r="J8" t="str">
        <f t="shared" ref="J8:J13" si="0">+B8</f>
        <v>แสงสว่าง</v>
      </c>
      <c r="K8" s="115">
        <f t="shared" ref="K8:K13" si="1">+D8</f>
        <v>0</v>
      </c>
    </row>
    <row r="9" spans="2:14" ht="26.25" customHeight="1">
      <c r="B9" s="859" t="s">
        <v>335</v>
      </c>
      <c r="C9" s="868"/>
      <c r="D9" s="870"/>
      <c r="E9" s="862"/>
      <c r="F9" s="859"/>
      <c r="H9" s="115"/>
      <c r="J9" t="str">
        <f t="shared" si="0"/>
        <v>ปรับอากาศสำนักงาน*</v>
      </c>
      <c r="K9" s="115">
        <f t="shared" si="1"/>
        <v>0</v>
      </c>
      <c r="N9">
        <f>100/1560</f>
        <v>6.4102564102564097E-2</v>
      </c>
    </row>
    <row r="10" spans="2:14" ht="26.25" customHeight="1">
      <c r="B10" s="859" t="s">
        <v>336</v>
      </c>
      <c r="C10" s="868"/>
      <c r="D10" s="870"/>
      <c r="E10" s="862"/>
      <c r="F10" s="859"/>
      <c r="H10" s="115"/>
      <c r="J10" t="str">
        <f t="shared" si="0"/>
        <v>ทำความเย็น</v>
      </c>
      <c r="K10" s="115">
        <f t="shared" si="1"/>
        <v>0</v>
      </c>
    </row>
    <row r="11" spans="2:14" ht="26.25" customHeight="1">
      <c r="B11" s="859" t="s">
        <v>337</v>
      </c>
      <c r="C11" s="868"/>
      <c r="D11" s="870"/>
      <c r="E11" s="862"/>
      <c r="F11" s="859"/>
      <c r="H11" s="115"/>
      <c r="J11" t="str">
        <f t="shared" si="0"/>
        <v>การผลิต</v>
      </c>
      <c r="K11" s="115">
        <f t="shared" si="1"/>
        <v>0</v>
      </c>
    </row>
    <row r="12" spans="2:14" ht="26.25" customHeight="1">
      <c r="B12" s="859" t="s">
        <v>338</v>
      </c>
      <c r="C12" s="868"/>
      <c r="D12" s="870"/>
      <c r="E12" s="862"/>
      <c r="F12" s="859"/>
      <c r="H12" s="115"/>
      <c r="J12" t="str">
        <f t="shared" si="0"/>
        <v>อัดอากาศ</v>
      </c>
      <c r="K12" s="115">
        <f t="shared" si="1"/>
        <v>0</v>
      </c>
    </row>
    <row r="13" spans="2:14" ht="26.25" customHeight="1">
      <c r="B13" s="859" t="s">
        <v>339</v>
      </c>
      <c r="C13" s="868"/>
      <c r="D13" s="870"/>
      <c r="E13" s="862"/>
      <c r="F13" s="859"/>
      <c r="H13" s="115"/>
      <c r="J13" t="str">
        <f t="shared" si="0"/>
        <v>อื่นๆ</v>
      </c>
      <c r="K13" s="115">
        <f t="shared" si="1"/>
        <v>0</v>
      </c>
    </row>
    <row r="14" spans="2:14" ht="24">
      <c r="B14" s="863" t="s">
        <v>272</v>
      </c>
      <c r="C14" s="860">
        <f>SUM(C8:C13)</f>
        <v>0</v>
      </c>
      <c r="D14" s="869">
        <f>SUM(D8:D13)</f>
        <v>0</v>
      </c>
      <c r="E14" s="1355"/>
      <c r="F14" s="1355"/>
      <c r="H14" s="115"/>
    </row>
    <row r="15" spans="2:14" ht="26.25" customHeight="1">
      <c r="B15" s="866" t="s">
        <v>65</v>
      </c>
      <c r="C15" s="866"/>
      <c r="D15" s="866"/>
      <c r="E15" s="866"/>
      <c r="F15" s="866"/>
    </row>
  </sheetData>
  <mergeCells count="5">
    <mergeCell ref="B4:F4"/>
    <mergeCell ref="B6:B7"/>
    <mergeCell ref="C6:D6"/>
    <mergeCell ref="E6:F6"/>
    <mergeCell ref="E14:F14"/>
  </mergeCells>
  <phoneticPr fontId="15" type="noConversion"/>
  <printOptions horizontalCentered="1"/>
  <pageMargins left="0.6692913385826772" right="0.23622047244094491" top="0.78740157480314965" bottom="0.68" header="0.51181102362204722" footer="0.31496062992125984"/>
  <pageSetup paperSize="9" scale="99" orientation="portrait" r:id="rId1"/>
  <headerFooter alignWithMargins="0">
    <oddFooter>&amp;C&amp;"CordiaUPC,Regular"&amp;14ฉ-1</oddFooter>
  </headerFooter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B1:N16"/>
  <sheetViews>
    <sheetView showGridLines="0" view="pageBreakPreview" zoomScale="90" zoomScaleSheetLayoutView="90" workbookViewId="0">
      <selection activeCell="J19" sqref="J19"/>
    </sheetView>
  </sheetViews>
  <sheetFormatPr defaultRowHeight="12.75"/>
  <cols>
    <col min="1" max="1" width="3.140625" customWidth="1"/>
    <col min="2" max="2" width="24.5703125" customWidth="1"/>
    <col min="3" max="3" width="23.140625" customWidth="1"/>
    <col min="4" max="4" width="20" customWidth="1"/>
    <col min="5" max="6" width="19.7109375" customWidth="1"/>
    <col min="7" max="7" width="2.85546875" customWidth="1"/>
  </cols>
  <sheetData>
    <row r="1" spans="2:14" ht="23.25">
      <c r="B1" s="24" t="s">
        <v>605</v>
      </c>
    </row>
    <row r="2" spans="2:14" ht="24">
      <c r="B2" s="28" t="s">
        <v>607</v>
      </c>
      <c r="C2" s="28"/>
    </row>
    <row r="3" spans="2:14" ht="10.5" customHeight="1">
      <c r="B3" s="28"/>
    </row>
    <row r="4" spans="2:14" ht="24">
      <c r="B4" s="1356" t="s">
        <v>865</v>
      </c>
      <c r="C4" s="1030"/>
      <c r="D4" s="1030"/>
      <c r="E4" s="1030"/>
      <c r="F4" s="1030"/>
    </row>
    <row r="5" spans="2:14" ht="6.75" customHeight="1">
      <c r="B5" s="112"/>
      <c r="C5" s="112"/>
      <c r="D5" s="112"/>
      <c r="E5" s="112"/>
      <c r="F5" s="112"/>
    </row>
    <row r="6" spans="2:14" ht="46.5" customHeight="1">
      <c r="B6" s="1077" t="s">
        <v>329</v>
      </c>
      <c r="C6" s="1077" t="s">
        <v>330</v>
      </c>
      <c r="D6" s="1077"/>
      <c r="E6" s="1077" t="s">
        <v>70</v>
      </c>
      <c r="F6" s="1077"/>
    </row>
    <row r="7" spans="2:14" ht="23.25">
      <c r="B7" s="1077"/>
      <c r="C7" s="850" t="s">
        <v>332</v>
      </c>
      <c r="D7" s="850" t="s">
        <v>333</v>
      </c>
      <c r="E7" s="850" t="s">
        <v>69</v>
      </c>
      <c r="F7" s="850" t="s">
        <v>566</v>
      </c>
    </row>
    <row r="8" spans="2:14" ht="26.25" customHeight="1">
      <c r="B8" s="859" t="s">
        <v>334</v>
      </c>
      <c r="C8" s="868"/>
      <c r="D8" s="862"/>
      <c r="E8" s="862"/>
      <c r="F8" s="859"/>
      <c r="J8" t="str">
        <f t="shared" ref="J8:J13" si="0">+B8</f>
        <v>แสงสว่าง</v>
      </c>
      <c r="K8" s="115">
        <f t="shared" ref="K8:K13" si="1">+D8</f>
        <v>0</v>
      </c>
    </row>
    <row r="9" spans="2:14" ht="26.25" customHeight="1">
      <c r="B9" s="859" t="s">
        <v>335</v>
      </c>
      <c r="C9" s="868"/>
      <c r="D9" s="862"/>
      <c r="E9" s="862"/>
      <c r="F9" s="859"/>
      <c r="H9" s="115"/>
      <c r="J9" t="str">
        <f t="shared" si="0"/>
        <v>ปรับอากาศสำนักงาน*</v>
      </c>
      <c r="K9" s="115">
        <f t="shared" si="1"/>
        <v>0</v>
      </c>
      <c r="N9">
        <f>100/1560</f>
        <v>6.4102564102564097E-2</v>
      </c>
    </row>
    <row r="10" spans="2:14" ht="26.25" customHeight="1">
      <c r="B10" s="859" t="s">
        <v>336</v>
      </c>
      <c r="C10" s="868"/>
      <c r="D10" s="862"/>
      <c r="E10" s="862"/>
      <c r="F10" s="859"/>
      <c r="H10" s="115"/>
      <c r="J10" t="str">
        <f t="shared" si="0"/>
        <v>ทำความเย็น</v>
      </c>
      <c r="K10" s="115">
        <f t="shared" si="1"/>
        <v>0</v>
      </c>
    </row>
    <row r="11" spans="2:14" ht="26.25" customHeight="1">
      <c r="B11" s="859" t="s">
        <v>337</v>
      </c>
      <c r="C11" s="868"/>
      <c r="D11" s="862"/>
      <c r="E11" s="862"/>
      <c r="F11" s="859"/>
      <c r="H11" s="115"/>
      <c r="J11" t="str">
        <f t="shared" si="0"/>
        <v>การผลิต</v>
      </c>
      <c r="K11" s="115">
        <f t="shared" si="1"/>
        <v>0</v>
      </c>
    </row>
    <row r="12" spans="2:14" ht="26.25" customHeight="1">
      <c r="B12" s="859" t="s">
        <v>338</v>
      </c>
      <c r="C12" s="868"/>
      <c r="D12" s="862"/>
      <c r="E12" s="862"/>
      <c r="F12" s="859"/>
      <c r="H12" s="115"/>
      <c r="J12" t="str">
        <f t="shared" si="0"/>
        <v>อัดอากาศ</v>
      </c>
      <c r="K12" s="115">
        <f t="shared" si="1"/>
        <v>0</v>
      </c>
    </row>
    <row r="13" spans="2:14" ht="26.25" customHeight="1">
      <c r="B13" s="859" t="s">
        <v>339</v>
      </c>
      <c r="C13" s="868"/>
      <c r="D13" s="862"/>
      <c r="E13" s="862"/>
      <c r="F13" s="859"/>
      <c r="H13" s="115"/>
      <c r="J13" t="str">
        <f t="shared" si="0"/>
        <v>อื่นๆ</v>
      </c>
      <c r="K13" s="115">
        <f t="shared" si="1"/>
        <v>0</v>
      </c>
    </row>
    <row r="14" spans="2:14" ht="24">
      <c r="B14" s="863" t="s">
        <v>272</v>
      </c>
      <c r="C14" s="860">
        <f>SUM(C8:C13)</f>
        <v>0</v>
      </c>
      <c r="D14" s="869">
        <f>SUM(D8:D13)</f>
        <v>0</v>
      </c>
      <c r="E14" s="1355"/>
      <c r="F14" s="1355"/>
      <c r="H14" s="115"/>
    </row>
    <row r="15" spans="2:14" ht="23.25" customHeight="1">
      <c r="B15" s="866" t="s">
        <v>65</v>
      </c>
      <c r="C15" s="867"/>
      <c r="D15" s="867"/>
      <c r="E15" s="867"/>
      <c r="F15" s="867"/>
    </row>
    <row r="16" spans="2:14" ht="14.25">
      <c r="B16" s="30"/>
    </row>
  </sheetData>
  <mergeCells count="5">
    <mergeCell ref="B4:F4"/>
    <mergeCell ref="B6:B7"/>
    <mergeCell ref="C6:D6"/>
    <mergeCell ref="E6:F6"/>
    <mergeCell ref="E14:F14"/>
  </mergeCells>
  <phoneticPr fontId="15" type="noConversion"/>
  <printOptions horizontalCentered="1"/>
  <pageMargins left="0.6692913385826772" right="0.23622047244094491" top="0.78740157480314965" bottom="0.6692913385826772" header="0.51181102362204722" footer="0.31496062992125984"/>
  <pageSetup paperSize="9" scale="86" orientation="portrait" r:id="rId1"/>
  <headerFooter alignWithMargins="0">
    <oddFooter>&amp;C&amp;"CordiaUPC,Regular"&amp;14ฉ-2</oddFooter>
  </headerFooter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B1:N13"/>
  <sheetViews>
    <sheetView showGridLines="0" view="pageBreakPreview" zoomScaleSheetLayoutView="100" workbookViewId="0">
      <selection activeCell="J19" sqref="J19"/>
    </sheetView>
  </sheetViews>
  <sheetFormatPr defaultRowHeight="12.75"/>
  <cols>
    <col min="1" max="1" width="2.140625" customWidth="1"/>
    <col min="2" max="2" width="16.85546875" customWidth="1"/>
    <col min="3" max="3" width="17.5703125" customWidth="1"/>
    <col min="4" max="4" width="20.140625" customWidth="1"/>
    <col min="5" max="5" width="19.5703125" customWidth="1"/>
    <col min="6" max="7" width="12.28515625" customWidth="1"/>
    <col min="8" max="8" width="12.7109375" customWidth="1"/>
    <col min="9" max="9" width="2.42578125" customWidth="1"/>
    <col min="12" max="12" width="6.7109375" customWidth="1"/>
    <col min="13" max="13" width="12.5703125" customWidth="1"/>
  </cols>
  <sheetData>
    <row r="1" spans="2:14" ht="26.25">
      <c r="B1" s="324" t="s">
        <v>636</v>
      </c>
      <c r="C1" s="28"/>
    </row>
    <row r="2" spans="2:14" ht="15">
      <c r="B2" s="44"/>
      <c r="C2" s="44"/>
    </row>
    <row r="3" spans="2:14" ht="23.25">
      <c r="B3" s="1030" t="s">
        <v>837</v>
      </c>
      <c r="C3" s="1030"/>
      <c r="D3" s="1030"/>
      <c r="E3" s="1030"/>
      <c r="F3" s="1030"/>
      <c r="G3" s="1030"/>
      <c r="H3" s="1030"/>
    </row>
    <row r="4" spans="2:14" ht="10.5" customHeight="1">
      <c r="B4" s="112"/>
      <c r="C4" s="112"/>
      <c r="D4" s="112"/>
      <c r="E4" s="112"/>
      <c r="F4" s="112"/>
      <c r="G4" s="112"/>
      <c r="H4" s="112"/>
    </row>
    <row r="5" spans="2:14" ht="23.25">
      <c r="B5" s="1077" t="s">
        <v>329</v>
      </c>
      <c r="C5" s="1077" t="s">
        <v>71</v>
      </c>
      <c r="D5" s="1357" t="s">
        <v>340</v>
      </c>
      <c r="E5" s="1357"/>
      <c r="F5" s="1357"/>
      <c r="G5" s="1077" t="s">
        <v>70</v>
      </c>
      <c r="H5" s="1077"/>
    </row>
    <row r="6" spans="2:14" ht="23.25">
      <c r="B6" s="1077"/>
      <c r="C6" s="1077"/>
      <c r="D6" s="857" t="s">
        <v>341</v>
      </c>
      <c r="E6" s="857" t="s">
        <v>342</v>
      </c>
      <c r="F6" s="857" t="s">
        <v>333</v>
      </c>
      <c r="G6" s="850" t="s">
        <v>69</v>
      </c>
      <c r="H6" s="850" t="s">
        <v>566</v>
      </c>
    </row>
    <row r="7" spans="2:14" ht="24">
      <c r="B7" s="858" t="s">
        <v>622</v>
      </c>
      <c r="C7" s="859"/>
      <c r="D7" s="859"/>
      <c r="E7" s="860"/>
      <c r="F7" s="861"/>
      <c r="G7" s="862"/>
      <c r="H7" s="859"/>
      <c r="M7" s="225" t="str">
        <f>+B7</f>
        <v>หม้อไอน้ำ</v>
      </c>
      <c r="N7" s="122">
        <f>+F7</f>
        <v>0</v>
      </c>
    </row>
    <row r="8" spans="2:14" ht="24">
      <c r="B8" s="858" t="s">
        <v>623</v>
      </c>
      <c r="C8" s="859"/>
      <c r="D8" s="859"/>
      <c r="E8" s="860"/>
      <c r="F8" s="861"/>
      <c r="G8" s="862"/>
      <c r="H8" s="859"/>
      <c r="M8" s="225" t="str">
        <f>+B8</f>
        <v>เตาอุตสาหกรรม</v>
      </c>
      <c r="N8" s="122">
        <f>+F8</f>
        <v>0</v>
      </c>
    </row>
    <row r="9" spans="2:14" ht="24">
      <c r="B9" s="859"/>
      <c r="C9" s="859"/>
      <c r="D9" s="859"/>
      <c r="E9" s="860"/>
      <c r="F9" s="861"/>
      <c r="G9" s="862"/>
      <c r="H9" s="859"/>
      <c r="M9" s="225">
        <f>+B9</f>
        <v>0</v>
      </c>
      <c r="N9" s="122">
        <f>+F9</f>
        <v>0</v>
      </c>
    </row>
    <row r="10" spans="2:14" ht="24">
      <c r="B10" s="859"/>
      <c r="C10" s="859"/>
      <c r="D10" s="859"/>
      <c r="E10" s="860"/>
      <c r="F10" s="861"/>
      <c r="G10" s="862"/>
      <c r="H10" s="859"/>
      <c r="M10" s="225">
        <f>+B10</f>
        <v>0</v>
      </c>
      <c r="N10" s="122">
        <f>+F10</f>
        <v>0</v>
      </c>
    </row>
    <row r="11" spans="2:14" ht="24">
      <c r="B11" s="859"/>
      <c r="C11" s="859"/>
      <c r="D11" s="859"/>
      <c r="E11" s="860"/>
      <c r="F11" s="861"/>
      <c r="G11" s="862"/>
      <c r="H11" s="859"/>
      <c r="M11" s="225">
        <f>+B11</f>
        <v>0</v>
      </c>
      <c r="N11" s="122">
        <f>+F11</f>
        <v>0</v>
      </c>
    </row>
    <row r="12" spans="2:14" ht="24">
      <c r="B12" s="863" t="s">
        <v>272</v>
      </c>
      <c r="C12" s="864"/>
      <c r="D12" s="865"/>
      <c r="E12" s="860"/>
      <c r="F12" s="861"/>
      <c r="G12" s="1358"/>
      <c r="H12" s="1358"/>
    </row>
    <row r="13" spans="2:14" ht="24">
      <c r="B13" s="31"/>
      <c r="C13" s="31"/>
    </row>
  </sheetData>
  <mergeCells count="6">
    <mergeCell ref="B3:H3"/>
    <mergeCell ref="B5:B6"/>
    <mergeCell ref="D5:F5"/>
    <mergeCell ref="G5:H5"/>
    <mergeCell ref="G12:H12"/>
    <mergeCell ref="C5:C6"/>
  </mergeCells>
  <phoneticPr fontId="15" type="noConversion"/>
  <printOptions horizontalCentered="1"/>
  <pageMargins left="0.74803149606299213" right="0.15748031496062992" top="0.9055118110236221" bottom="0.98425196850393704" header="0.51181102362204722" footer="0.51181102362204722"/>
  <pageSetup paperSize="9" scale="82" orientation="portrait" r:id="rId1"/>
  <headerFooter alignWithMargins="0">
    <oddFooter>&amp;C&amp;"CordiaUPC,Regular"&amp;14ช-1</oddFooter>
  </headerFooter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B1:N13"/>
  <sheetViews>
    <sheetView showGridLines="0" view="pageBreakPreview" zoomScaleSheetLayoutView="100" workbookViewId="0">
      <selection activeCell="H11" sqref="H11"/>
    </sheetView>
  </sheetViews>
  <sheetFormatPr defaultRowHeight="12.75"/>
  <cols>
    <col min="1" max="1" width="2.140625" customWidth="1"/>
    <col min="2" max="2" width="18.42578125" customWidth="1"/>
    <col min="3" max="3" width="17.5703125" customWidth="1"/>
    <col min="4" max="4" width="20.140625" customWidth="1"/>
    <col min="5" max="5" width="19.5703125" customWidth="1"/>
    <col min="6" max="6" width="12.28515625" customWidth="1"/>
    <col min="7" max="7" width="13.7109375" customWidth="1"/>
    <col min="8" max="8" width="14.7109375" customWidth="1"/>
    <col min="9" max="9" width="2.42578125" customWidth="1"/>
    <col min="12" max="12" width="6.7109375" customWidth="1"/>
    <col min="13" max="13" width="12.5703125" customWidth="1"/>
  </cols>
  <sheetData>
    <row r="1" spans="2:14" ht="24">
      <c r="B1" s="28" t="s">
        <v>0</v>
      </c>
      <c r="C1" s="28"/>
    </row>
    <row r="2" spans="2:14" ht="15">
      <c r="B2" s="44"/>
      <c r="C2" s="44"/>
    </row>
    <row r="3" spans="2:14" ht="24">
      <c r="B3" s="1356" t="s">
        <v>866</v>
      </c>
      <c r="C3" s="1356"/>
      <c r="D3" s="1030"/>
      <c r="E3" s="1030"/>
      <c r="F3" s="1030"/>
      <c r="G3" s="1030"/>
      <c r="H3" s="1030"/>
    </row>
    <row r="4" spans="2:14" ht="10.5" customHeight="1">
      <c r="B4" s="112"/>
      <c r="C4" s="112"/>
      <c r="D4" s="112"/>
      <c r="E4" s="112"/>
      <c r="F4" s="112"/>
      <c r="G4" s="112"/>
      <c r="H4" s="112"/>
    </row>
    <row r="5" spans="2:14" ht="23.25">
      <c r="B5" s="1077" t="s">
        <v>329</v>
      </c>
      <c r="C5" s="1077" t="s">
        <v>71</v>
      </c>
      <c r="D5" s="1357" t="s">
        <v>340</v>
      </c>
      <c r="E5" s="1357"/>
      <c r="F5" s="1357"/>
      <c r="G5" s="1077" t="s">
        <v>70</v>
      </c>
      <c r="H5" s="1077"/>
    </row>
    <row r="6" spans="2:14" ht="23.25">
      <c r="B6" s="1077"/>
      <c r="C6" s="1077"/>
      <c r="D6" s="857" t="s">
        <v>341</v>
      </c>
      <c r="E6" s="857" t="s">
        <v>342</v>
      </c>
      <c r="F6" s="857" t="s">
        <v>333</v>
      </c>
      <c r="G6" s="850" t="s">
        <v>69</v>
      </c>
      <c r="H6" s="850" t="s">
        <v>566</v>
      </c>
    </row>
    <row r="7" spans="2:14" ht="24">
      <c r="B7" s="858" t="s">
        <v>622</v>
      </c>
      <c r="C7" s="859"/>
      <c r="D7" s="859"/>
      <c r="E7" s="860"/>
      <c r="F7" s="861"/>
      <c r="G7" s="862"/>
      <c r="H7" s="859"/>
      <c r="M7" s="225" t="str">
        <f>+B7</f>
        <v>หม้อไอน้ำ</v>
      </c>
      <c r="N7" s="122">
        <f>+F7</f>
        <v>0</v>
      </c>
    </row>
    <row r="8" spans="2:14" ht="24">
      <c r="B8" s="858" t="s">
        <v>623</v>
      </c>
      <c r="C8" s="859"/>
      <c r="D8" s="859"/>
      <c r="E8" s="860"/>
      <c r="F8" s="861"/>
      <c r="G8" s="862"/>
      <c r="H8" s="859"/>
      <c r="M8" s="225" t="str">
        <f>+B8</f>
        <v>เตาอุตสาหกรรม</v>
      </c>
      <c r="N8" s="122">
        <f>+F8</f>
        <v>0</v>
      </c>
    </row>
    <row r="9" spans="2:14" ht="24">
      <c r="B9" s="859"/>
      <c r="C9" s="859"/>
      <c r="D9" s="859"/>
      <c r="E9" s="860"/>
      <c r="F9" s="861"/>
      <c r="G9" s="862"/>
      <c r="H9" s="859"/>
      <c r="M9" s="225">
        <f>+B9</f>
        <v>0</v>
      </c>
      <c r="N9" s="122">
        <f>+F9</f>
        <v>0</v>
      </c>
    </row>
    <row r="10" spans="2:14" ht="24">
      <c r="B10" s="859"/>
      <c r="C10" s="859"/>
      <c r="D10" s="859"/>
      <c r="E10" s="860"/>
      <c r="F10" s="861"/>
      <c r="G10" s="862"/>
      <c r="H10" s="859"/>
      <c r="M10" s="225">
        <f>+B10</f>
        <v>0</v>
      </c>
      <c r="N10" s="122">
        <f>+F10</f>
        <v>0</v>
      </c>
    </row>
    <row r="11" spans="2:14" ht="24">
      <c r="B11" s="859"/>
      <c r="C11" s="859"/>
      <c r="D11" s="859"/>
      <c r="E11" s="860"/>
      <c r="F11" s="861"/>
      <c r="G11" s="862"/>
      <c r="H11" s="859"/>
      <c r="M11" s="225">
        <f>+B11</f>
        <v>0</v>
      </c>
      <c r="N11" s="122">
        <f>+F11</f>
        <v>0</v>
      </c>
    </row>
    <row r="12" spans="2:14" ht="24">
      <c r="B12" s="863" t="s">
        <v>272</v>
      </c>
      <c r="C12" s="864"/>
      <c r="D12" s="865"/>
      <c r="E12" s="860"/>
      <c r="F12" s="861"/>
      <c r="G12" s="1358"/>
      <c r="H12" s="1358"/>
    </row>
    <row r="13" spans="2:14" ht="24">
      <c r="B13" s="31"/>
      <c r="C13" s="31"/>
    </row>
  </sheetData>
  <mergeCells count="6">
    <mergeCell ref="G12:H12"/>
    <mergeCell ref="B3:H3"/>
    <mergeCell ref="B5:B6"/>
    <mergeCell ref="D5:F5"/>
    <mergeCell ref="C5:C6"/>
    <mergeCell ref="G5:H5"/>
  </mergeCells>
  <phoneticPr fontId="15" type="noConversion"/>
  <printOptions horizontalCentered="1"/>
  <pageMargins left="0.74803149606299213" right="0.15748031496062992" top="0.9055118110236221" bottom="0.98425196850393704" header="0.51181102362204722" footer="0.51181102362204722"/>
  <pageSetup paperSize="9" scale="79" orientation="portrait" r:id="rId1"/>
  <headerFooter alignWithMargins="0">
    <oddFooter>&amp;C&amp;"CordiaUPC,Regular"&amp;14ช-2</oddFooter>
  </headerFooter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B1:S21"/>
  <sheetViews>
    <sheetView showGridLines="0" view="pageBreakPreview" zoomScale="80" zoomScaleSheetLayoutView="80" workbookViewId="0">
      <selection activeCell="Y10" sqref="Y10"/>
    </sheetView>
  </sheetViews>
  <sheetFormatPr defaultRowHeight="12.75"/>
  <cols>
    <col min="1" max="1" width="1.140625" customWidth="1"/>
    <col min="2" max="2" width="16.42578125" customWidth="1"/>
    <col min="3" max="3" width="9.28515625" customWidth="1"/>
    <col min="4" max="19" width="5.7109375" customWidth="1"/>
    <col min="20" max="20" width="1.85546875" customWidth="1"/>
    <col min="21" max="21" width="2.85546875" customWidth="1"/>
  </cols>
  <sheetData>
    <row r="1" spans="2:19" ht="30" customHeight="1">
      <c r="B1" s="324" t="s">
        <v>637</v>
      </c>
      <c r="C1" s="24"/>
      <c r="D1" s="24"/>
      <c r="E1" s="24"/>
      <c r="F1" s="24"/>
      <c r="G1" s="24"/>
      <c r="H1" s="24"/>
      <c r="I1" s="24"/>
      <c r="J1" s="24"/>
    </row>
    <row r="2" spans="2:19" ht="20.25" customHeight="1">
      <c r="B2" s="23"/>
      <c r="C2" s="23"/>
      <c r="D2" s="23"/>
      <c r="E2" s="23"/>
      <c r="F2" s="23"/>
      <c r="G2" s="23"/>
      <c r="H2" s="23"/>
      <c r="I2" s="23"/>
      <c r="J2" s="23"/>
    </row>
    <row r="3" spans="2:19" ht="24">
      <c r="C3" s="33" t="s">
        <v>518</v>
      </c>
      <c r="D3" s="33"/>
      <c r="E3" s="33"/>
      <c r="F3" s="33"/>
      <c r="G3" s="33"/>
      <c r="H3" s="33"/>
      <c r="I3" s="33"/>
      <c r="J3" s="33"/>
    </row>
    <row r="4" spans="2:19" ht="24" customHeight="1">
      <c r="B4" s="33" t="s">
        <v>519</v>
      </c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</row>
    <row r="5" spans="2:19" ht="24">
      <c r="B5" s="33" t="s">
        <v>520</v>
      </c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</row>
    <row r="6" spans="2:19" ht="32.25" customHeight="1">
      <c r="B6" s="993" t="s">
        <v>19</v>
      </c>
      <c r="C6" s="993"/>
      <c r="D6" s="993"/>
      <c r="E6" s="993"/>
      <c r="F6" s="993"/>
      <c r="G6" s="993"/>
      <c r="H6" s="993"/>
      <c r="I6" s="993"/>
      <c r="J6" s="993"/>
      <c r="K6" s="993"/>
      <c r="L6" s="993"/>
      <c r="M6" s="993"/>
      <c r="N6" s="993"/>
      <c r="O6" s="993"/>
      <c r="P6" s="993"/>
      <c r="Q6" s="993"/>
      <c r="R6" s="993"/>
      <c r="S6" s="993"/>
    </row>
    <row r="7" spans="2:19" ht="9.75" customHeight="1">
      <c r="B7" s="4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</row>
    <row r="8" spans="2:19" ht="25.5" customHeight="1">
      <c r="B8" s="616" t="s">
        <v>711</v>
      </c>
      <c r="C8" s="617"/>
      <c r="D8" s="617"/>
      <c r="E8" s="617"/>
      <c r="F8" s="617"/>
      <c r="G8" s="617"/>
      <c r="H8" s="348"/>
      <c r="I8" s="548"/>
      <c r="J8" s="617"/>
      <c r="K8" s="617"/>
      <c r="L8" s="548"/>
      <c r="M8" s="615"/>
      <c r="N8" s="450" t="s">
        <v>712</v>
      </c>
      <c r="O8" s="617"/>
      <c r="P8" s="617"/>
      <c r="Q8" s="617"/>
      <c r="R8" s="348"/>
      <c r="S8" s="348"/>
    </row>
    <row r="9" spans="2:19" ht="14.25" customHeight="1">
      <c r="B9" s="302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</row>
    <row r="10" spans="2:19" ht="24" customHeight="1">
      <c r="B10" s="1360" t="s">
        <v>1</v>
      </c>
      <c r="C10" s="1360" t="s">
        <v>2</v>
      </c>
      <c r="D10" s="1360" t="s">
        <v>832</v>
      </c>
      <c r="E10" s="1360"/>
      <c r="F10" s="1360"/>
      <c r="G10" s="1360"/>
      <c r="H10" s="1360"/>
      <c r="I10" s="1360" t="s">
        <v>3</v>
      </c>
      <c r="J10" s="1360"/>
      <c r="K10" s="1360"/>
      <c r="L10" s="1360"/>
      <c r="M10" s="1360"/>
      <c r="N10" s="1360" t="s">
        <v>4</v>
      </c>
      <c r="O10" s="1360"/>
      <c r="P10" s="1360"/>
      <c r="Q10" s="1360"/>
      <c r="R10" s="1359" t="s">
        <v>5</v>
      </c>
      <c r="S10" s="1359" t="s">
        <v>6</v>
      </c>
    </row>
    <row r="11" spans="2:19" ht="26.25" customHeight="1">
      <c r="B11" s="1360"/>
      <c r="C11" s="1360"/>
      <c r="D11" s="1360"/>
      <c r="E11" s="1360"/>
      <c r="F11" s="1360"/>
      <c r="G11" s="1360"/>
      <c r="H11" s="1360"/>
      <c r="I11" s="1360"/>
      <c r="J11" s="1360"/>
      <c r="K11" s="1360"/>
      <c r="L11" s="1360"/>
      <c r="M11" s="1360"/>
      <c r="N11" s="1360"/>
      <c r="O11" s="1360"/>
      <c r="P11" s="1360"/>
      <c r="Q11" s="1360"/>
      <c r="R11" s="1359"/>
      <c r="S11" s="1359"/>
    </row>
    <row r="12" spans="2:19" ht="118.5" customHeight="1">
      <c r="B12" s="1360"/>
      <c r="C12" s="1360"/>
      <c r="D12" s="852" t="s">
        <v>7</v>
      </c>
      <c r="E12" s="852" t="s">
        <v>8</v>
      </c>
      <c r="F12" s="852" t="s">
        <v>9</v>
      </c>
      <c r="G12" s="852" t="s">
        <v>10</v>
      </c>
      <c r="H12" s="852" t="s">
        <v>11</v>
      </c>
      <c r="I12" s="852" t="s">
        <v>7</v>
      </c>
      <c r="J12" s="852" t="s">
        <v>8</v>
      </c>
      <c r="K12" s="852" t="s">
        <v>9</v>
      </c>
      <c r="L12" s="852" t="s">
        <v>10</v>
      </c>
      <c r="M12" s="852" t="s">
        <v>11</v>
      </c>
      <c r="N12" s="852" t="s">
        <v>12</v>
      </c>
      <c r="O12" s="852" t="s">
        <v>13</v>
      </c>
      <c r="P12" s="852" t="s">
        <v>14</v>
      </c>
      <c r="Q12" s="852" t="s">
        <v>15</v>
      </c>
      <c r="R12" s="1359"/>
      <c r="S12" s="1359"/>
    </row>
    <row r="13" spans="2:19" ht="29.25" customHeight="1">
      <c r="B13" s="853"/>
      <c r="C13" s="854"/>
      <c r="D13" s="855"/>
      <c r="E13" s="855"/>
      <c r="F13" s="855"/>
      <c r="G13" s="855"/>
      <c r="H13" s="855"/>
      <c r="I13" s="855"/>
      <c r="J13" s="855"/>
      <c r="K13" s="855"/>
      <c r="L13" s="855"/>
      <c r="M13" s="855"/>
      <c r="N13" s="855"/>
      <c r="O13" s="855"/>
      <c r="P13" s="855"/>
      <c r="Q13" s="855"/>
      <c r="R13" s="856"/>
      <c r="S13" s="855"/>
    </row>
    <row r="14" spans="2:19" ht="29.25" customHeight="1">
      <c r="B14" s="853"/>
      <c r="C14" s="853"/>
      <c r="D14" s="855"/>
      <c r="E14" s="855"/>
      <c r="F14" s="855"/>
      <c r="G14" s="855"/>
      <c r="H14" s="855"/>
      <c r="I14" s="855"/>
      <c r="J14" s="855"/>
      <c r="K14" s="855"/>
      <c r="L14" s="855"/>
      <c r="M14" s="855"/>
      <c r="N14" s="855"/>
      <c r="O14" s="855"/>
      <c r="P14" s="855"/>
      <c r="Q14" s="855"/>
      <c r="R14" s="855"/>
      <c r="S14" s="855"/>
    </row>
    <row r="15" spans="2:19" ht="29.25" customHeight="1">
      <c r="B15" s="853"/>
      <c r="C15" s="853"/>
      <c r="D15" s="855"/>
      <c r="E15" s="855"/>
      <c r="F15" s="855"/>
      <c r="G15" s="855"/>
      <c r="H15" s="855"/>
      <c r="I15" s="855"/>
      <c r="J15" s="855"/>
      <c r="K15" s="855"/>
      <c r="L15" s="855"/>
      <c r="M15" s="855"/>
      <c r="N15" s="855"/>
      <c r="O15" s="855"/>
      <c r="P15" s="855"/>
      <c r="Q15" s="855"/>
      <c r="R15" s="856"/>
      <c r="S15" s="855"/>
    </row>
    <row r="16" spans="2:19" ht="29.25" customHeight="1">
      <c r="B16" s="853"/>
      <c r="C16" s="853"/>
      <c r="D16" s="855"/>
      <c r="E16" s="855"/>
      <c r="F16" s="855"/>
      <c r="G16" s="855"/>
      <c r="H16" s="855"/>
      <c r="I16" s="855"/>
      <c r="J16" s="855"/>
      <c r="K16" s="855"/>
      <c r="L16" s="855"/>
      <c r="M16" s="855"/>
      <c r="N16" s="855"/>
      <c r="O16" s="855"/>
      <c r="P16" s="855"/>
      <c r="Q16" s="855"/>
      <c r="R16" s="855"/>
      <c r="S16" s="855"/>
    </row>
    <row r="17" spans="2:19" ht="29.25" customHeight="1">
      <c r="B17" s="855"/>
      <c r="C17" s="853"/>
      <c r="D17" s="855"/>
      <c r="E17" s="855"/>
      <c r="F17" s="855"/>
      <c r="G17" s="855"/>
      <c r="H17" s="855"/>
      <c r="I17" s="855"/>
      <c r="J17" s="855"/>
      <c r="K17" s="855"/>
      <c r="L17" s="855"/>
      <c r="M17" s="855"/>
      <c r="N17" s="855"/>
      <c r="O17" s="855"/>
      <c r="P17" s="855"/>
      <c r="Q17" s="855"/>
      <c r="R17" s="855"/>
      <c r="S17" s="855"/>
    </row>
    <row r="18" spans="2:19" ht="29.25" customHeight="1">
      <c r="B18" s="853"/>
      <c r="C18" s="853"/>
      <c r="D18" s="855"/>
      <c r="E18" s="855"/>
      <c r="F18" s="855"/>
      <c r="G18" s="855"/>
      <c r="H18" s="855"/>
      <c r="I18" s="855"/>
      <c r="J18" s="855"/>
      <c r="K18" s="855"/>
      <c r="L18" s="855"/>
      <c r="M18" s="855"/>
      <c r="N18" s="855"/>
      <c r="O18" s="855"/>
      <c r="P18" s="855"/>
      <c r="Q18" s="855"/>
      <c r="R18" s="856"/>
      <c r="S18" s="855"/>
    </row>
    <row r="19" spans="2:19" ht="29.25" customHeight="1">
      <c r="B19" s="453" t="s">
        <v>16</v>
      </c>
      <c r="C19" s="455" t="s">
        <v>17</v>
      </c>
      <c r="D19" s="851"/>
      <c r="E19" s="851"/>
      <c r="F19" s="851"/>
      <c r="G19" s="851"/>
      <c r="H19" s="851"/>
      <c r="I19" s="851"/>
      <c r="J19" s="851"/>
    </row>
    <row r="20" spans="2:19" ht="21.75" customHeight="1">
      <c r="B20" s="190" t="s">
        <v>198</v>
      </c>
      <c r="C20" s="190" t="s">
        <v>18</v>
      </c>
      <c r="D20" s="40"/>
      <c r="E20" s="40"/>
      <c r="F20" s="40"/>
      <c r="G20" s="40"/>
      <c r="H20" s="40"/>
      <c r="I20" s="40"/>
      <c r="J20" s="40"/>
    </row>
    <row r="21" spans="2:19" ht="21.75">
      <c r="C21" s="190" t="s">
        <v>616</v>
      </c>
    </row>
  </sheetData>
  <mergeCells count="8">
    <mergeCell ref="R10:R12"/>
    <mergeCell ref="S10:S12"/>
    <mergeCell ref="B6:S6"/>
    <mergeCell ref="B10:B12"/>
    <mergeCell ref="C10:C12"/>
    <mergeCell ref="D10:H11"/>
    <mergeCell ref="I10:M11"/>
    <mergeCell ref="N10:Q11"/>
  </mergeCells>
  <phoneticPr fontId="15" type="noConversion"/>
  <pageMargins left="0.78740157480314965" right="0.19685039370078741" top="0.74803149606299213" bottom="0.74803149606299213" header="0.31496062992125984" footer="0.31496062992125984"/>
  <pageSetup paperSize="9" scale="76" orientation="portrait" verticalDpi="96" r:id="rId1"/>
  <headerFooter>
    <oddFooter>&amp;C&amp;"CordiaUPC,Regular"&amp;14ซ-1</oddFooter>
  </headerFooter>
  <colBreaks count="1" manualBreakCount="1">
    <brk id="21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  <pageSetUpPr fitToPage="1"/>
  </sheetPr>
  <dimension ref="A1:M67"/>
  <sheetViews>
    <sheetView showGridLines="0" topLeftCell="A24" zoomScaleNormal="100" zoomScaleSheetLayoutView="80" zoomScalePageLayoutView="50" workbookViewId="0">
      <selection activeCell="O13" sqref="O13"/>
    </sheetView>
  </sheetViews>
  <sheetFormatPr defaultRowHeight="12.75"/>
  <cols>
    <col min="1" max="1" width="2.42578125" customWidth="1"/>
    <col min="11" max="11" width="5" customWidth="1"/>
    <col min="12" max="12" width="1.85546875" customWidth="1"/>
  </cols>
  <sheetData>
    <row r="1" spans="2:11" ht="33" thickTop="1" thickBot="1">
      <c r="B1" s="946" t="s">
        <v>175</v>
      </c>
      <c r="C1" s="947"/>
      <c r="D1" s="947"/>
      <c r="E1" s="947"/>
      <c r="F1" s="947"/>
      <c r="G1" s="947"/>
      <c r="H1" s="947"/>
      <c r="I1" s="947"/>
      <c r="J1" s="947"/>
      <c r="K1" s="948"/>
    </row>
    <row r="2" spans="2:11" ht="10.5" customHeight="1" thickTop="1"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2:11" ht="29.25">
      <c r="B3" s="949" t="s">
        <v>243</v>
      </c>
      <c r="C3" s="949"/>
      <c r="D3" s="949"/>
      <c r="E3" s="949"/>
      <c r="F3" s="949"/>
      <c r="G3" s="949"/>
      <c r="H3" s="949"/>
      <c r="I3" s="949"/>
      <c r="J3" s="949"/>
      <c r="K3" s="949"/>
    </row>
    <row r="4" spans="2:11" ht="9" customHeight="1">
      <c r="B4" s="48"/>
      <c r="C4" s="48"/>
      <c r="D4" s="48"/>
      <c r="E4" s="48"/>
      <c r="F4" s="48"/>
      <c r="G4" s="48"/>
      <c r="H4" s="48"/>
      <c r="I4" s="48"/>
      <c r="J4" s="48"/>
      <c r="K4" s="48"/>
    </row>
    <row r="5" spans="2:11" s="71" customFormat="1" ht="25.5" customHeight="1">
      <c r="B5" s="311" t="s">
        <v>40</v>
      </c>
      <c r="C5" s="312"/>
      <c r="D5" s="312"/>
      <c r="E5" s="312"/>
      <c r="F5" s="312"/>
      <c r="G5" s="312"/>
      <c r="H5" s="312"/>
      <c r="I5" s="312"/>
      <c r="J5" s="312"/>
      <c r="K5" s="312"/>
    </row>
    <row r="6" spans="2:11" ht="25.5" customHeight="1" thickBot="1">
      <c r="B6" s="292"/>
    </row>
    <row r="7" spans="2:11" ht="31.5" customHeight="1">
      <c r="B7" s="951" t="s">
        <v>524</v>
      </c>
      <c r="C7" s="952"/>
      <c r="D7" s="952"/>
      <c r="E7" s="952"/>
      <c r="F7" s="952"/>
      <c r="G7" s="952"/>
      <c r="H7" s="952"/>
      <c r="I7" s="952"/>
      <c r="J7" s="952"/>
      <c r="K7" s="953"/>
    </row>
    <row r="8" spans="2:11" ht="21" customHeight="1">
      <c r="B8" s="954"/>
      <c r="C8" s="955"/>
      <c r="D8" s="955"/>
      <c r="E8" s="955"/>
      <c r="F8" s="955"/>
      <c r="G8" s="955"/>
      <c r="H8" s="955"/>
      <c r="I8" s="955"/>
      <c r="J8" s="955"/>
      <c r="K8" s="956"/>
    </row>
    <row r="9" spans="2:11" ht="21" hidden="1" customHeight="1">
      <c r="B9" s="954"/>
      <c r="C9" s="955"/>
      <c r="D9" s="955"/>
      <c r="E9" s="955"/>
      <c r="F9" s="955"/>
      <c r="G9" s="955"/>
      <c r="H9" s="955"/>
      <c r="I9" s="955"/>
      <c r="J9" s="955"/>
      <c r="K9" s="956"/>
    </row>
    <row r="10" spans="2:11" ht="21" hidden="1" customHeight="1">
      <c r="B10" s="954"/>
      <c r="C10" s="955"/>
      <c r="D10" s="955"/>
      <c r="E10" s="955"/>
      <c r="F10" s="955"/>
      <c r="G10" s="955"/>
      <c r="H10" s="955"/>
      <c r="I10" s="955"/>
      <c r="J10" s="955"/>
      <c r="K10" s="956"/>
    </row>
    <row r="11" spans="2:11" ht="21" hidden="1" customHeight="1">
      <c r="B11" s="954"/>
      <c r="C11" s="955"/>
      <c r="D11" s="955"/>
      <c r="E11" s="955"/>
      <c r="F11" s="955"/>
      <c r="G11" s="955"/>
      <c r="H11" s="955"/>
      <c r="I11" s="955"/>
      <c r="J11" s="955"/>
      <c r="K11" s="956"/>
    </row>
    <row r="12" spans="2:11" ht="21" customHeight="1">
      <c r="B12" s="954"/>
      <c r="C12" s="955"/>
      <c r="D12" s="955"/>
      <c r="E12" s="955"/>
      <c r="F12" s="955"/>
      <c r="G12" s="955"/>
      <c r="H12" s="955"/>
      <c r="I12" s="955"/>
      <c r="J12" s="955"/>
      <c r="K12" s="956"/>
    </row>
    <row r="13" spans="2:11" ht="21" customHeight="1">
      <c r="B13" s="954"/>
      <c r="C13" s="955"/>
      <c r="D13" s="955"/>
      <c r="E13" s="955"/>
      <c r="F13" s="955"/>
      <c r="G13" s="955"/>
      <c r="H13" s="955"/>
      <c r="I13" s="955"/>
      <c r="J13" s="955"/>
      <c r="K13" s="956"/>
    </row>
    <row r="14" spans="2:11" ht="21" customHeight="1">
      <c r="B14" s="954"/>
      <c r="C14" s="955"/>
      <c r="D14" s="955"/>
      <c r="E14" s="955"/>
      <c r="F14" s="955"/>
      <c r="G14" s="955"/>
      <c r="H14" s="955"/>
      <c r="I14" s="955"/>
      <c r="J14" s="955"/>
      <c r="K14" s="956"/>
    </row>
    <row r="15" spans="2:11" ht="21" customHeight="1">
      <c r="B15" s="954"/>
      <c r="C15" s="955"/>
      <c r="D15" s="955"/>
      <c r="E15" s="955"/>
      <c r="F15" s="955"/>
      <c r="G15" s="955"/>
      <c r="H15" s="955"/>
      <c r="I15" s="955"/>
      <c r="J15" s="955"/>
      <c r="K15" s="956"/>
    </row>
    <row r="16" spans="2:11" ht="21" customHeight="1">
      <c r="B16" s="954"/>
      <c r="C16" s="955"/>
      <c r="D16" s="955"/>
      <c r="E16" s="955"/>
      <c r="F16" s="955"/>
      <c r="G16" s="955"/>
      <c r="H16" s="955"/>
      <c r="I16" s="955"/>
      <c r="J16" s="955"/>
      <c r="K16" s="956"/>
    </row>
    <row r="17" spans="1:13" ht="21" customHeight="1">
      <c r="B17" s="954"/>
      <c r="C17" s="955"/>
      <c r="D17" s="955"/>
      <c r="E17" s="955"/>
      <c r="F17" s="955"/>
      <c r="G17" s="955"/>
      <c r="H17" s="955"/>
      <c r="I17" s="955"/>
      <c r="J17" s="955"/>
      <c r="K17" s="956"/>
    </row>
    <row r="18" spans="1:13" ht="21" customHeight="1">
      <c r="B18" s="954"/>
      <c r="C18" s="955"/>
      <c r="D18" s="955"/>
      <c r="E18" s="955"/>
      <c r="F18" s="955"/>
      <c r="G18" s="955"/>
      <c r="H18" s="955"/>
      <c r="I18" s="955"/>
      <c r="J18" s="955"/>
      <c r="K18" s="956"/>
    </row>
    <row r="19" spans="1:13" ht="21" customHeight="1">
      <c r="B19" s="954"/>
      <c r="C19" s="955"/>
      <c r="D19" s="955"/>
      <c r="E19" s="955"/>
      <c r="F19" s="955"/>
      <c r="G19" s="955"/>
      <c r="H19" s="955"/>
      <c r="I19" s="955"/>
      <c r="J19" s="955"/>
      <c r="K19" s="956"/>
    </row>
    <row r="20" spans="1:13" ht="21" customHeight="1">
      <c r="B20" s="954"/>
      <c r="C20" s="955"/>
      <c r="D20" s="955"/>
      <c r="E20" s="955"/>
      <c r="F20" s="955"/>
      <c r="G20" s="955"/>
      <c r="H20" s="955"/>
      <c r="I20" s="955"/>
      <c r="J20" s="955"/>
      <c r="K20" s="956"/>
    </row>
    <row r="21" spans="1:13" ht="21" customHeight="1">
      <c r="B21" s="954"/>
      <c r="C21" s="955"/>
      <c r="D21" s="955"/>
      <c r="E21" s="955"/>
      <c r="F21" s="955"/>
      <c r="G21" s="955"/>
      <c r="H21" s="955"/>
      <c r="I21" s="955"/>
      <c r="J21" s="955"/>
      <c r="K21" s="956"/>
    </row>
    <row r="22" spans="1:13" ht="21" customHeight="1">
      <c r="B22" s="954"/>
      <c r="C22" s="955"/>
      <c r="D22" s="955"/>
      <c r="E22" s="955"/>
      <c r="F22" s="955"/>
      <c r="G22" s="955"/>
      <c r="H22" s="955"/>
      <c r="I22" s="955"/>
      <c r="J22" s="955"/>
      <c r="K22" s="956"/>
    </row>
    <row r="23" spans="1:13" ht="23.25" customHeight="1">
      <c r="B23" s="954"/>
      <c r="C23" s="955"/>
      <c r="D23" s="955"/>
      <c r="E23" s="955"/>
      <c r="F23" s="955"/>
      <c r="G23" s="955"/>
      <c r="H23" s="955"/>
      <c r="I23" s="955"/>
      <c r="J23" s="955"/>
      <c r="K23" s="956"/>
    </row>
    <row r="24" spans="1:13" ht="21" customHeight="1" thickBot="1">
      <c r="B24" s="957"/>
      <c r="C24" s="958"/>
      <c r="D24" s="958"/>
      <c r="E24" s="958"/>
      <c r="F24" s="958"/>
      <c r="G24" s="958"/>
      <c r="H24" s="958"/>
      <c r="I24" s="958"/>
      <c r="J24" s="958"/>
      <c r="K24" s="959"/>
    </row>
    <row r="25" spans="1:13" ht="29.25" customHeight="1">
      <c r="A25" s="307"/>
      <c r="B25" s="950" t="s">
        <v>580</v>
      </c>
      <c r="C25" s="950"/>
      <c r="D25" s="950"/>
      <c r="E25" s="950"/>
      <c r="F25" s="950"/>
      <c r="G25" s="950"/>
      <c r="H25" s="950"/>
      <c r="I25" s="950"/>
      <c r="J25" s="950"/>
      <c r="K25" s="950"/>
      <c r="L25" s="307"/>
    </row>
    <row r="26" spans="1:13" ht="24">
      <c r="A26" s="308" t="s">
        <v>579</v>
      </c>
      <c r="B26" s="306"/>
      <c r="C26" s="306"/>
      <c r="D26" s="306"/>
      <c r="E26" s="306"/>
      <c r="F26" s="306"/>
      <c r="G26" s="306"/>
      <c r="H26" s="307"/>
      <c r="I26" s="307"/>
      <c r="J26" s="307"/>
      <c r="K26" s="307"/>
      <c r="L26" s="307"/>
    </row>
    <row r="27" spans="1:13" ht="24">
      <c r="A27" s="306"/>
      <c r="B27" s="309" t="s">
        <v>577</v>
      </c>
      <c r="C27" s="306"/>
      <c r="D27" s="306"/>
      <c r="E27" s="306"/>
      <c r="F27" s="306"/>
      <c r="G27" s="306"/>
      <c r="H27" s="307"/>
      <c r="I27" s="307"/>
      <c r="J27" s="307"/>
      <c r="K27" s="307"/>
      <c r="L27" s="307"/>
      <c r="M27" s="287" t="s">
        <v>596</v>
      </c>
    </row>
    <row r="28" spans="1:13" ht="24">
      <c r="A28" s="306"/>
      <c r="B28" s="309" t="s">
        <v>578</v>
      </c>
      <c r="C28" s="306"/>
      <c r="D28" s="306"/>
      <c r="E28" s="306"/>
      <c r="F28" s="306"/>
      <c r="G28" s="306"/>
      <c r="H28" s="307"/>
      <c r="I28" s="307"/>
      <c r="J28" s="307"/>
      <c r="K28" s="307"/>
      <c r="L28" s="307"/>
    </row>
    <row r="29" spans="1:13">
      <c r="A29" s="307"/>
      <c r="B29" s="307"/>
      <c r="C29" s="307"/>
      <c r="D29" s="307"/>
      <c r="E29" s="307"/>
      <c r="F29" s="307"/>
      <c r="G29" s="307"/>
      <c r="H29" s="307"/>
      <c r="I29" s="307"/>
      <c r="J29" s="307"/>
      <c r="K29" s="307"/>
      <c r="L29" s="307"/>
    </row>
    <row r="54" spans="2:11" ht="12.75" customHeight="1">
      <c r="C54" s="22"/>
      <c r="D54" s="22"/>
      <c r="E54" s="22"/>
      <c r="F54" s="22"/>
      <c r="G54" s="22"/>
      <c r="H54" s="22"/>
      <c r="I54" s="22"/>
      <c r="J54" s="22"/>
      <c r="K54" s="22"/>
    </row>
    <row r="55" spans="2:11" ht="12.75" customHeight="1">
      <c r="C55" s="22"/>
      <c r="D55" s="22"/>
      <c r="E55" s="22"/>
      <c r="F55" s="22"/>
      <c r="G55" s="22"/>
      <c r="H55" s="22"/>
      <c r="I55" s="22"/>
      <c r="J55" s="22"/>
      <c r="K55" s="22"/>
    </row>
    <row r="57" spans="2:11" ht="24">
      <c r="B57" s="206"/>
    </row>
    <row r="58" spans="2:11" ht="24">
      <c r="B58" s="206"/>
    </row>
    <row r="59" spans="2:11" ht="24">
      <c r="B59" s="206"/>
    </row>
    <row r="60" spans="2:11" ht="24">
      <c r="B60" s="206"/>
    </row>
    <row r="61" spans="2:11" ht="24">
      <c r="B61" s="207"/>
    </row>
    <row r="62" spans="2:11" ht="24">
      <c r="B62" s="207"/>
    </row>
    <row r="63" spans="2:11" ht="24">
      <c r="B63" s="207"/>
    </row>
    <row r="64" spans="2:11" ht="24">
      <c r="B64" s="207" t="s">
        <v>258</v>
      </c>
    </row>
    <row r="65" spans="2:2" ht="24">
      <c r="B65" s="206"/>
    </row>
    <row r="66" spans="2:2" ht="24">
      <c r="B66" s="206"/>
    </row>
    <row r="67" spans="2:2" ht="24">
      <c r="B67" s="206"/>
    </row>
  </sheetData>
  <mergeCells count="4">
    <mergeCell ref="B1:K1"/>
    <mergeCell ref="B3:K3"/>
    <mergeCell ref="B25:K25"/>
    <mergeCell ref="B7:K24"/>
  </mergeCells>
  <phoneticPr fontId="15" type="noConversion"/>
  <printOptions horizontalCentered="1"/>
  <pageMargins left="0.74803149606299213" right="0.23622047244094491" top="0.6692913385826772" bottom="0.62992125984251968" header="0.39370078740157483" footer="0.27559055118110237"/>
  <pageSetup paperSize="9" orientation="portrait" verticalDpi="300" r:id="rId1"/>
  <headerFooter alignWithMargins="0">
    <oddFooter>&amp;C&amp;"CordiaUPC,Regular"&amp;14 3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2:L27"/>
  <sheetViews>
    <sheetView showGridLines="0" topLeftCell="A22" zoomScaleNormal="100" zoomScaleSheetLayoutView="100" zoomScalePageLayoutView="50" workbookViewId="0">
      <selection activeCell="B4" sqref="B4:J23"/>
    </sheetView>
  </sheetViews>
  <sheetFormatPr defaultRowHeight="12.75"/>
  <cols>
    <col min="1" max="1" width="2.5703125" customWidth="1"/>
    <col min="11" max="11" width="1.28515625" customWidth="1"/>
  </cols>
  <sheetData>
    <row r="2" spans="2:11" s="307" customFormat="1" ht="27.75" customHeight="1">
      <c r="B2" s="311" t="s">
        <v>655</v>
      </c>
      <c r="C2" s="313"/>
      <c r="D2" s="313"/>
      <c r="E2" s="313"/>
      <c r="F2" s="313"/>
      <c r="G2" s="313"/>
      <c r="H2" s="313"/>
      <c r="I2" s="313"/>
      <c r="J2" s="313"/>
      <c r="K2" s="313"/>
    </row>
    <row r="3" spans="2:11" ht="2.25" customHeight="1" thickBot="1">
      <c r="B3" s="70"/>
      <c r="C3" s="48"/>
      <c r="D3" s="48"/>
      <c r="E3" s="48"/>
      <c r="F3" s="48"/>
      <c r="G3" s="48"/>
      <c r="H3" s="48"/>
      <c r="I3" s="48"/>
      <c r="J3" s="48"/>
      <c r="K3" s="48"/>
    </row>
    <row r="4" spans="2:11" ht="21" customHeight="1">
      <c r="B4" s="960" t="s">
        <v>244</v>
      </c>
      <c r="C4" s="961"/>
      <c r="D4" s="961"/>
      <c r="E4" s="961"/>
      <c r="F4" s="961"/>
      <c r="G4" s="961"/>
      <c r="H4" s="961"/>
      <c r="I4" s="961"/>
      <c r="J4" s="962"/>
    </row>
    <row r="5" spans="2:11" ht="21" customHeight="1">
      <c r="B5" s="963"/>
      <c r="C5" s="964"/>
      <c r="D5" s="964"/>
      <c r="E5" s="964"/>
      <c r="F5" s="964"/>
      <c r="G5" s="964"/>
      <c r="H5" s="964"/>
      <c r="I5" s="964"/>
      <c r="J5" s="965"/>
    </row>
    <row r="6" spans="2:11" ht="21" customHeight="1">
      <c r="B6" s="963"/>
      <c r="C6" s="964"/>
      <c r="D6" s="964"/>
      <c r="E6" s="964"/>
      <c r="F6" s="964"/>
      <c r="G6" s="964"/>
      <c r="H6" s="964"/>
      <c r="I6" s="964"/>
      <c r="J6" s="965"/>
    </row>
    <row r="7" spans="2:11" ht="21" customHeight="1">
      <c r="B7" s="963"/>
      <c r="C7" s="964"/>
      <c r="D7" s="964"/>
      <c r="E7" s="964"/>
      <c r="F7" s="964"/>
      <c r="G7" s="964"/>
      <c r="H7" s="964"/>
      <c r="I7" s="964"/>
      <c r="J7" s="965"/>
    </row>
    <row r="8" spans="2:11" ht="21" customHeight="1">
      <c r="B8" s="963"/>
      <c r="C8" s="964"/>
      <c r="D8" s="964"/>
      <c r="E8" s="964"/>
      <c r="F8" s="964"/>
      <c r="G8" s="964"/>
      <c r="H8" s="964"/>
      <c r="I8" s="964"/>
      <c r="J8" s="965"/>
    </row>
    <row r="9" spans="2:11" ht="21" customHeight="1">
      <c r="B9" s="963"/>
      <c r="C9" s="964"/>
      <c r="D9" s="964"/>
      <c r="E9" s="964"/>
      <c r="F9" s="964"/>
      <c r="G9" s="964"/>
      <c r="H9" s="964"/>
      <c r="I9" s="964"/>
      <c r="J9" s="965"/>
    </row>
    <row r="10" spans="2:11" ht="21" customHeight="1">
      <c r="B10" s="963"/>
      <c r="C10" s="964"/>
      <c r="D10" s="964"/>
      <c r="E10" s="964"/>
      <c r="F10" s="964"/>
      <c r="G10" s="964"/>
      <c r="H10" s="964"/>
      <c r="I10" s="964"/>
      <c r="J10" s="965"/>
    </row>
    <row r="11" spans="2:11" ht="21" customHeight="1">
      <c r="B11" s="963"/>
      <c r="C11" s="964"/>
      <c r="D11" s="964"/>
      <c r="E11" s="964"/>
      <c r="F11" s="964"/>
      <c r="G11" s="964"/>
      <c r="H11" s="964"/>
      <c r="I11" s="964"/>
      <c r="J11" s="965"/>
    </row>
    <row r="12" spans="2:11" ht="21" customHeight="1">
      <c r="B12" s="963"/>
      <c r="C12" s="964"/>
      <c r="D12" s="964"/>
      <c r="E12" s="964"/>
      <c r="F12" s="964"/>
      <c r="G12" s="964"/>
      <c r="H12" s="964"/>
      <c r="I12" s="964"/>
      <c r="J12" s="965"/>
    </row>
    <row r="13" spans="2:11" ht="21" customHeight="1">
      <c r="B13" s="963"/>
      <c r="C13" s="964"/>
      <c r="D13" s="964"/>
      <c r="E13" s="964"/>
      <c r="F13" s="964"/>
      <c r="G13" s="964"/>
      <c r="H13" s="964"/>
      <c r="I13" s="964"/>
      <c r="J13" s="965"/>
    </row>
    <row r="14" spans="2:11" ht="21" customHeight="1">
      <c r="B14" s="963"/>
      <c r="C14" s="964"/>
      <c r="D14" s="964"/>
      <c r="E14" s="964"/>
      <c r="F14" s="964"/>
      <c r="G14" s="964"/>
      <c r="H14" s="964"/>
      <c r="I14" s="964"/>
      <c r="J14" s="965"/>
    </row>
    <row r="15" spans="2:11" ht="21" customHeight="1">
      <c r="B15" s="963"/>
      <c r="C15" s="964"/>
      <c r="D15" s="964"/>
      <c r="E15" s="964"/>
      <c r="F15" s="964"/>
      <c r="G15" s="964"/>
      <c r="H15" s="964"/>
      <c r="I15" s="964"/>
      <c r="J15" s="965"/>
    </row>
    <row r="16" spans="2:11" ht="21" customHeight="1">
      <c r="B16" s="963"/>
      <c r="C16" s="964"/>
      <c r="D16" s="964"/>
      <c r="E16" s="964"/>
      <c r="F16" s="964"/>
      <c r="G16" s="964"/>
      <c r="H16" s="964"/>
      <c r="I16" s="964"/>
      <c r="J16" s="965"/>
    </row>
    <row r="17" spans="1:12" ht="21" customHeight="1">
      <c r="B17" s="963"/>
      <c r="C17" s="964"/>
      <c r="D17" s="964"/>
      <c r="E17" s="964"/>
      <c r="F17" s="964"/>
      <c r="G17" s="964"/>
      <c r="H17" s="964"/>
      <c r="I17" s="964"/>
      <c r="J17" s="965"/>
    </row>
    <row r="18" spans="1:12" ht="21" customHeight="1">
      <c r="B18" s="963"/>
      <c r="C18" s="964"/>
      <c r="D18" s="964"/>
      <c r="E18" s="964"/>
      <c r="F18" s="964"/>
      <c r="G18" s="964"/>
      <c r="H18" s="964"/>
      <c r="I18" s="964"/>
      <c r="J18" s="965"/>
    </row>
    <row r="19" spans="1:12" ht="21" customHeight="1">
      <c r="B19" s="963"/>
      <c r="C19" s="964"/>
      <c r="D19" s="964"/>
      <c r="E19" s="964"/>
      <c r="F19" s="964"/>
      <c r="G19" s="964"/>
      <c r="H19" s="964"/>
      <c r="I19" s="964"/>
      <c r="J19" s="965"/>
    </row>
    <row r="20" spans="1:12" ht="21" customHeight="1">
      <c r="B20" s="963"/>
      <c r="C20" s="964"/>
      <c r="D20" s="964"/>
      <c r="E20" s="964"/>
      <c r="F20" s="964"/>
      <c r="G20" s="964"/>
      <c r="H20" s="964"/>
      <c r="I20" s="964"/>
      <c r="J20" s="965"/>
    </row>
    <row r="21" spans="1:12" ht="21" customHeight="1">
      <c r="B21" s="963"/>
      <c r="C21" s="964"/>
      <c r="D21" s="964"/>
      <c r="E21" s="964"/>
      <c r="F21" s="964"/>
      <c r="G21" s="964"/>
      <c r="H21" s="964"/>
      <c r="I21" s="964"/>
      <c r="J21" s="965"/>
    </row>
    <row r="22" spans="1:12" ht="21" customHeight="1">
      <c r="B22" s="963"/>
      <c r="C22" s="964"/>
      <c r="D22" s="964"/>
      <c r="E22" s="964"/>
      <c r="F22" s="964"/>
      <c r="G22" s="964"/>
      <c r="H22" s="964"/>
      <c r="I22" s="964"/>
      <c r="J22" s="965"/>
    </row>
    <row r="23" spans="1:12" ht="21" customHeight="1" thickBot="1">
      <c r="B23" s="966"/>
      <c r="C23" s="967"/>
      <c r="D23" s="967"/>
      <c r="E23" s="967"/>
      <c r="F23" s="967"/>
      <c r="G23" s="967"/>
      <c r="H23" s="967"/>
      <c r="I23" s="967"/>
      <c r="J23" s="968"/>
    </row>
    <row r="24" spans="1:12" ht="14.25" customHeight="1">
      <c r="B24" s="134"/>
      <c r="C24" s="134"/>
      <c r="D24" s="134"/>
      <c r="E24" s="134"/>
      <c r="F24" s="134"/>
      <c r="G24" s="134"/>
      <c r="H24" s="134"/>
      <c r="I24" s="134"/>
      <c r="J24" s="134"/>
    </row>
    <row r="25" spans="1:12" ht="24">
      <c r="A25" s="307"/>
      <c r="B25" s="950" t="s">
        <v>581</v>
      </c>
      <c r="C25" s="950"/>
      <c r="D25" s="950"/>
      <c r="E25" s="950"/>
      <c r="F25" s="950"/>
      <c r="G25" s="950"/>
      <c r="H25" s="950"/>
      <c r="I25" s="950"/>
      <c r="J25" s="950"/>
      <c r="K25" s="307"/>
    </row>
    <row r="26" spans="1:12" ht="24">
      <c r="A26" s="308" t="s">
        <v>331</v>
      </c>
      <c r="B26" s="306"/>
      <c r="C26" s="306"/>
      <c r="D26" s="306"/>
      <c r="E26" s="306"/>
      <c r="F26" s="306"/>
      <c r="G26" s="306"/>
      <c r="H26" s="307"/>
      <c r="I26" s="307"/>
      <c r="J26" s="307"/>
      <c r="K26" s="307"/>
      <c r="L26" s="288"/>
    </row>
    <row r="27" spans="1:12" ht="24">
      <c r="A27" s="306"/>
      <c r="B27" s="309" t="s">
        <v>656</v>
      </c>
      <c r="C27" s="306"/>
      <c r="D27" s="306"/>
      <c r="E27" s="306"/>
      <c r="F27" s="306"/>
      <c r="G27" s="306"/>
      <c r="H27" s="307"/>
      <c r="I27" s="307"/>
      <c r="J27" s="307"/>
      <c r="K27" s="307"/>
      <c r="L27" s="288"/>
    </row>
  </sheetData>
  <mergeCells count="2">
    <mergeCell ref="B4:J23"/>
    <mergeCell ref="B25:J25"/>
  </mergeCells>
  <phoneticPr fontId="15" type="noConversion"/>
  <printOptions horizontalCentered="1"/>
  <pageMargins left="0.74803149606299213" right="0.35433070866141736" top="0.74803149606299213" bottom="0.98425196850393704" header="0.51181102362204722" footer="0.51181102362204722"/>
  <pageSetup paperSize="9" orientation="portrait" verticalDpi="300" r:id="rId1"/>
  <headerFooter alignWithMargins="0">
    <oddFooter>&amp;C&amp;"CordiaUPC,Regular"&amp;14 4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 tint="-0.249977111117893"/>
    <pageSetUpPr fitToPage="1"/>
  </sheetPr>
  <dimension ref="B1:Q26"/>
  <sheetViews>
    <sheetView showGridLines="0" topLeftCell="A16" zoomScaleNormal="100" zoomScaleSheetLayoutView="80" workbookViewId="0">
      <selection activeCell="V20" sqref="V20"/>
    </sheetView>
  </sheetViews>
  <sheetFormatPr defaultRowHeight="12.75"/>
  <cols>
    <col min="1" max="1" width="3" customWidth="1"/>
    <col min="4" max="8" width="7.28515625" customWidth="1"/>
    <col min="10" max="10" width="8.42578125" customWidth="1"/>
    <col min="11" max="12" width="7.28515625" customWidth="1"/>
    <col min="13" max="13" width="4.7109375" customWidth="1"/>
    <col min="14" max="14" width="9.5703125" customWidth="1"/>
    <col min="15" max="15" width="2.7109375" customWidth="1"/>
  </cols>
  <sheetData>
    <row r="1" spans="2:17" ht="23.25">
      <c r="B1" s="24" t="s">
        <v>568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2:17" s="51" customFormat="1" ht="21.75">
      <c r="B2" s="8" t="s">
        <v>195</v>
      </c>
      <c r="C2" s="20"/>
      <c r="D2" s="9" t="s">
        <v>256</v>
      </c>
      <c r="E2" s="9"/>
      <c r="F2" s="9"/>
      <c r="G2" s="9"/>
      <c r="H2" s="9"/>
      <c r="I2" s="251"/>
      <c r="J2" s="251" t="s">
        <v>257</v>
      </c>
      <c r="K2" s="251"/>
      <c r="L2" s="251"/>
      <c r="M2" s="251"/>
      <c r="N2" s="56"/>
    </row>
    <row r="3" spans="2:17" s="20" customFormat="1" ht="21.75">
      <c r="B3" s="8"/>
      <c r="D3" s="9" t="s">
        <v>664</v>
      </c>
      <c r="E3" s="9"/>
      <c r="F3" s="393"/>
      <c r="G3" s="9" t="s">
        <v>663</v>
      </c>
      <c r="H3" s="9"/>
      <c r="I3" s="251"/>
      <c r="J3" s="9" t="s">
        <v>664</v>
      </c>
      <c r="K3" s="251"/>
      <c r="L3" s="393"/>
      <c r="M3" s="9" t="s">
        <v>663</v>
      </c>
      <c r="N3" s="251"/>
    </row>
    <row r="4" spans="2:17" s="51" customFormat="1" ht="21.75">
      <c r="B4" s="20"/>
      <c r="C4" s="20"/>
      <c r="D4" s="9" t="s">
        <v>259</v>
      </c>
      <c r="E4" s="9"/>
      <c r="F4" s="9"/>
      <c r="G4" s="9"/>
      <c r="H4" s="9"/>
      <c r="I4" s="251"/>
      <c r="J4" s="251" t="s">
        <v>441</v>
      </c>
      <c r="K4" s="251"/>
      <c r="L4" s="251"/>
      <c r="M4" s="251"/>
      <c r="N4" s="56"/>
      <c r="P4" s="10"/>
    </row>
    <row r="5" spans="2:17" s="51" customFormat="1" ht="21.75">
      <c r="B5" s="20"/>
      <c r="C5" s="20"/>
      <c r="D5" s="9" t="s">
        <v>666</v>
      </c>
      <c r="E5" s="9"/>
      <c r="F5" s="393"/>
      <c r="G5" s="9" t="s">
        <v>665</v>
      </c>
      <c r="H5" s="9"/>
      <c r="I5" s="251"/>
      <c r="J5" s="9" t="s">
        <v>667</v>
      </c>
      <c r="K5" s="402"/>
      <c r="L5" s="251" t="s">
        <v>668</v>
      </c>
      <c r="M5" s="251"/>
      <c r="N5" s="403"/>
      <c r="P5" s="10"/>
    </row>
    <row r="6" spans="2:17" s="51" customFormat="1" ht="21.75">
      <c r="B6" s="8" t="s">
        <v>258</v>
      </c>
      <c r="C6" s="20"/>
      <c r="D6" s="251" t="s">
        <v>63</v>
      </c>
      <c r="E6" s="251"/>
      <c r="F6" s="251"/>
      <c r="G6" s="251"/>
      <c r="H6" s="251"/>
      <c r="I6" s="251"/>
      <c r="J6" s="251" t="s">
        <v>569</v>
      </c>
      <c r="K6" s="251"/>
      <c r="L6" s="251"/>
      <c r="M6" s="251"/>
      <c r="N6" s="56"/>
      <c r="P6" s="10"/>
    </row>
    <row r="7" spans="2:17" s="51" customFormat="1" ht="21.75">
      <c r="B7" s="8"/>
      <c r="C7" s="20"/>
      <c r="D7" s="9" t="s">
        <v>669</v>
      </c>
      <c r="E7" s="9"/>
      <c r="F7" s="393"/>
      <c r="G7" s="9" t="s">
        <v>662</v>
      </c>
      <c r="H7" s="251"/>
      <c r="I7" s="251"/>
      <c r="J7" s="9" t="s">
        <v>667</v>
      </c>
      <c r="K7" s="393"/>
      <c r="L7" s="9" t="s">
        <v>670</v>
      </c>
      <c r="M7" s="251"/>
      <c r="N7" s="56"/>
      <c r="P7" s="10"/>
    </row>
    <row r="8" spans="2:17" s="51" customFormat="1" ht="21.75">
      <c r="B8" s="8"/>
      <c r="C8" s="20"/>
      <c r="D8" s="9" t="s">
        <v>671</v>
      </c>
      <c r="E8" s="9"/>
      <c r="F8" s="402"/>
      <c r="G8" s="402"/>
      <c r="H8" s="402"/>
      <c r="I8" s="251"/>
      <c r="J8" s="9"/>
      <c r="K8" s="251"/>
      <c r="L8" s="251"/>
      <c r="M8" s="251"/>
      <c r="N8" s="56"/>
      <c r="P8" s="10"/>
    </row>
    <row r="9" spans="2:17" s="51" customFormat="1" ht="21.75">
      <c r="B9" s="8" t="s">
        <v>258</v>
      </c>
      <c r="C9" s="20"/>
      <c r="D9" s="251" t="s">
        <v>661</v>
      </c>
      <c r="E9" s="251"/>
      <c r="F9" s="404"/>
      <c r="G9" s="404"/>
      <c r="H9" s="404"/>
      <c r="I9" s="251"/>
      <c r="J9" s="251"/>
      <c r="K9" s="251"/>
      <c r="L9" s="251"/>
      <c r="M9" s="251"/>
      <c r="N9" s="56"/>
      <c r="P9" s="10"/>
    </row>
    <row r="10" spans="2:17" ht="24" customHeight="1">
      <c r="B10" s="969"/>
      <c r="C10" s="969"/>
      <c r="D10" s="969"/>
      <c r="E10" s="969"/>
      <c r="F10" s="969"/>
      <c r="G10" s="969"/>
      <c r="H10" s="969"/>
      <c r="I10" s="969"/>
      <c r="J10" s="969"/>
      <c r="K10" s="969"/>
      <c r="L10" s="969"/>
      <c r="M10" s="969"/>
      <c r="Q10" s="287"/>
    </row>
    <row r="11" spans="2:17" ht="23.25">
      <c r="B11" s="950" t="s">
        <v>582</v>
      </c>
      <c r="C11" s="970"/>
      <c r="D11" s="970"/>
      <c r="E11" s="970"/>
      <c r="F11" s="970"/>
      <c r="G11" s="970"/>
      <c r="H11" s="970"/>
      <c r="I11" s="970"/>
      <c r="J11" s="970"/>
      <c r="K11" s="970"/>
      <c r="L11" s="970"/>
      <c r="M11" s="970"/>
      <c r="N11" s="970"/>
      <c r="O11" s="970"/>
    </row>
    <row r="12" spans="2:17" ht="14.25" customHeight="1" thickBot="1"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</row>
    <row r="13" spans="2:17" ht="24" customHeight="1">
      <c r="B13" s="960" t="s">
        <v>549</v>
      </c>
      <c r="C13" s="961"/>
      <c r="D13" s="961"/>
      <c r="E13" s="961"/>
      <c r="F13" s="961"/>
      <c r="G13" s="961"/>
      <c r="H13" s="961"/>
      <c r="I13" s="961"/>
      <c r="J13" s="961"/>
      <c r="K13" s="961"/>
      <c r="L13" s="961"/>
      <c r="M13" s="961"/>
      <c r="N13" s="962"/>
    </row>
    <row r="14" spans="2:17" ht="24" customHeight="1">
      <c r="B14" s="963"/>
      <c r="C14" s="964"/>
      <c r="D14" s="964"/>
      <c r="E14" s="964"/>
      <c r="F14" s="964"/>
      <c r="G14" s="964"/>
      <c r="H14" s="964"/>
      <c r="I14" s="964"/>
      <c r="J14" s="964"/>
      <c r="K14" s="964"/>
      <c r="L14" s="964"/>
      <c r="M14" s="964"/>
      <c r="N14" s="965"/>
      <c r="Q14" s="210"/>
    </row>
    <row r="15" spans="2:17" ht="24" customHeight="1">
      <c r="B15" s="963"/>
      <c r="C15" s="964"/>
      <c r="D15" s="964"/>
      <c r="E15" s="964"/>
      <c r="F15" s="964"/>
      <c r="G15" s="964"/>
      <c r="H15" s="964"/>
      <c r="I15" s="964"/>
      <c r="J15" s="964"/>
      <c r="K15" s="964"/>
      <c r="L15" s="964"/>
      <c r="M15" s="964"/>
      <c r="N15" s="965"/>
    </row>
    <row r="16" spans="2:17" ht="24" customHeight="1">
      <c r="B16" s="963"/>
      <c r="C16" s="964"/>
      <c r="D16" s="964"/>
      <c r="E16" s="964"/>
      <c r="F16" s="964"/>
      <c r="G16" s="964"/>
      <c r="H16" s="964"/>
      <c r="I16" s="964"/>
      <c r="J16" s="964"/>
      <c r="K16" s="964"/>
      <c r="L16" s="964"/>
      <c r="M16" s="964"/>
      <c r="N16" s="965"/>
    </row>
    <row r="17" spans="2:17" ht="24" customHeight="1">
      <c r="B17" s="963"/>
      <c r="C17" s="964"/>
      <c r="D17" s="964"/>
      <c r="E17" s="964"/>
      <c r="F17" s="964"/>
      <c r="G17" s="964"/>
      <c r="H17" s="964"/>
      <c r="I17" s="964"/>
      <c r="J17" s="964"/>
      <c r="K17" s="964"/>
      <c r="L17" s="964"/>
      <c r="M17" s="964"/>
      <c r="N17" s="965"/>
    </row>
    <row r="18" spans="2:17" ht="24" customHeight="1">
      <c r="B18" s="963"/>
      <c r="C18" s="964"/>
      <c r="D18" s="964"/>
      <c r="E18" s="964"/>
      <c r="F18" s="964"/>
      <c r="G18" s="964"/>
      <c r="H18" s="964"/>
      <c r="I18" s="964"/>
      <c r="J18" s="964"/>
      <c r="K18" s="964"/>
      <c r="L18" s="964"/>
      <c r="M18" s="964"/>
      <c r="N18" s="965"/>
    </row>
    <row r="19" spans="2:17" ht="24" customHeight="1">
      <c r="B19" s="963"/>
      <c r="C19" s="964"/>
      <c r="D19" s="964"/>
      <c r="E19" s="964"/>
      <c r="F19" s="964"/>
      <c r="G19" s="964"/>
      <c r="H19" s="964"/>
      <c r="I19" s="964"/>
      <c r="J19" s="964"/>
      <c r="K19" s="964"/>
      <c r="L19" s="964"/>
      <c r="M19" s="964"/>
      <c r="N19" s="965"/>
    </row>
    <row r="20" spans="2:17" ht="24" customHeight="1">
      <c r="B20" s="963"/>
      <c r="C20" s="964"/>
      <c r="D20" s="964"/>
      <c r="E20" s="964"/>
      <c r="F20" s="964"/>
      <c r="G20" s="964"/>
      <c r="H20" s="964"/>
      <c r="I20" s="964"/>
      <c r="J20" s="964"/>
      <c r="K20" s="964"/>
      <c r="L20" s="964"/>
      <c r="M20" s="964"/>
      <c r="N20" s="965"/>
    </row>
    <row r="21" spans="2:17" ht="24" customHeight="1">
      <c r="B21" s="963"/>
      <c r="C21" s="964"/>
      <c r="D21" s="964"/>
      <c r="E21" s="964"/>
      <c r="F21" s="964"/>
      <c r="G21" s="964"/>
      <c r="H21" s="964"/>
      <c r="I21" s="964"/>
      <c r="J21" s="964"/>
      <c r="K21" s="964"/>
      <c r="L21" s="964"/>
      <c r="M21" s="964"/>
      <c r="N21" s="965"/>
    </row>
    <row r="22" spans="2:17" ht="24" customHeight="1">
      <c r="B22" s="963"/>
      <c r="C22" s="964"/>
      <c r="D22" s="964"/>
      <c r="E22" s="964"/>
      <c r="F22" s="964"/>
      <c r="G22" s="964"/>
      <c r="H22" s="964"/>
      <c r="I22" s="964"/>
      <c r="J22" s="964"/>
      <c r="K22" s="964"/>
      <c r="L22" s="964"/>
      <c r="M22" s="964"/>
      <c r="N22" s="965"/>
    </row>
    <row r="23" spans="2:17" ht="24" customHeight="1">
      <c r="B23" s="963"/>
      <c r="C23" s="964"/>
      <c r="D23" s="964"/>
      <c r="E23" s="964"/>
      <c r="F23" s="964"/>
      <c r="G23" s="964"/>
      <c r="H23" s="964"/>
      <c r="I23" s="964"/>
      <c r="J23" s="964"/>
      <c r="K23" s="964"/>
      <c r="L23" s="964"/>
      <c r="M23" s="964"/>
      <c r="N23" s="965"/>
    </row>
    <row r="24" spans="2:17" ht="24" customHeight="1" thickBot="1">
      <c r="B24" s="966"/>
      <c r="C24" s="967"/>
      <c r="D24" s="967"/>
      <c r="E24" s="967"/>
      <c r="F24" s="967"/>
      <c r="G24" s="967"/>
      <c r="H24" s="967"/>
      <c r="I24" s="967"/>
      <c r="J24" s="967"/>
      <c r="K24" s="967"/>
      <c r="L24" s="967"/>
      <c r="M24" s="967"/>
      <c r="N24" s="968"/>
      <c r="Q24" s="287" t="s">
        <v>583</v>
      </c>
    </row>
    <row r="25" spans="2:17" ht="30" customHeight="1">
      <c r="D25" s="971" t="s">
        <v>737</v>
      </c>
      <c r="E25" s="971"/>
      <c r="F25" s="971"/>
      <c r="G25" s="971"/>
      <c r="H25" s="971"/>
      <c r="I25" s="971"/>
      <c r="J25" s="971"/>
      <c r="K25" s="971"/>
      <c r="L25" s="971"/>
      <c r="M25" s="971"/>
      <c r="N25" s="662"/>
      <c r="O25" s="662"/>
      <c r="P25" s="662"/>
    </row>
    <row r="26" spans="2:17" ht="9.75" customHeight="1">
      <c r="B26" s="250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</row>
  </sheetData>
  <mergeCells count="4">
    <mergeCell ref="B10:M10"/>
    <mergeCell ref="B11:O11"/>
    <mergeCell ref="B13:N24"/>
    <mergeCell ref="D25:M25"/>
  </mergeCells>
  <phoneticPr fontId="15" type="noConversion"/>
  <printOptions horizontalCentered="1"/>
  <pageMargins left="0.74803149606299213" right="0.39370078740157483" top="0.74803149606299213" bottom="0.82677165354330717" header="0.51181102362204722" footer="0.51181102362204722"/>
  <pageSetup paperSize="9" scale="86" orientation="portrait" verticalDpi="300" r:id="rId1"/>
  <headerFooter alignWithMargins="0">
    <oddFooter>&amp;C&amp;"CordiaUPC,Regular"&amp;14 5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8443" r:id="rId4" name="Check Box 11">
              <controlPr defaultSize="0" autoFill="0" autoLine="0" autoPict="0">
                <anchor moveWithCells="1">
                  <from>
                    <xdr:col>2</xdr:col>
                    <xdr:colOff>314325</xdr:colOff>
                    <xdr:row>1</xdr:row>
                    <xdr:rowOff>38100</xdr:rowOff>
                  </from>
                  <to>
                    <xdr:col>3</xdr:col>
                    <xdr:colOff>409575</xdr:colOff>
                    <xdr:row>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44" r:id="rId5" name="Check Box 12">
              <controlPr defaultSize="0" autoFill="0" autoLine="0" autoPict="0">
                <anchor moveWithCells="1">
                  <from>
                    <xdr:col>2</xdr:col>
                    <xdr:colOff>314325</xdr:colOff>
                    <xdr:row>3</xdr:row>
                    <xdr:rowOff>38100</xdr:rowOff>
                  </from>
                  <to>
                    <xdr:col>3</xdr:col>
                    <xdr:colOff>409575</xdr:colOff>
                    <xdr:row>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45" r:id="rId6" name="Check Box 13">
              <controlPr defaultSize="0" autoFill="0" autoLine="0" autoPict="0">
                <anchor moveWithCells="1">
                  <from>
                    <xdr:col>2</xdr:col>
                    <xdr:colOff>314325</xdr:colOff>
                    <xdr:row>5</xdr:row>
                    <xdr:rowOff>38100</xdr:rowOff>
                  </from>
                  <to>
                    <xdr:col>3</xdr:col>
                    <xdr:colOff>409575</xdr:colOff>
                    <xdr:row>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46" r:id="rId7" name="Check Box 14">
              <controlPr defaultSize="0" autoFill="0" autoLine="0" autoPict="0">
                <anchor moveWithCells="1">
                  <from>
                    <xdr:col>8</xdr:col>
                    <xdr:colOff>314325</xdr:colOff>
                    <xdr:row>1</xdr:row>
                    <xdr:rowOff>38100</xdr:rowOff>
                  </from>
                  <to>
                    <xdr:col>9</xdr:col>
                    <xdr:colOff>409575</xdr:colOff>
                    <xdr:row>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47" r:id="rId8" name="Check Box 15">
              <controlPr defaultSize="0" autoFill="0" autoLine="0" autoPict="0">
                <anchor moveWithCells="1">
                  <from>
                    <xdr:col>8</xdr:col>
                    <xdr:colOff>314325</xdr:colOff>
                    <xdr:row>3</xdr:row>
                    <xdr:rowOff>38100</xdr:rowOff>
                  </from>
                  <to>
                    <xdr:col>9</xdr:col>
                    <xdr:colOff>409575</xdr:colOff>
                    <xdr:row>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48" r:id="rId9" name="Check Box 16">
              <controlPr defaultSize="0" autoFill="0" autoLine="0" autoPict="0">
                <anchor moveWithCells="1">
                  <from>
                    <xdr:col>8</xdr:col>
                    <xdr:colOff>314325</xdr:colOff>
                    <xdr:row>5</xdr:row>
                    <xdr:rowOff>38100</xdr:rowOff>
                  </from>
                  <to>
                    <xdr:col>9</xdr:col>
                    <xdr:colOff>409575</xdr:colOff>
                    <xdr:row>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51" r:id="rId10" name="Check Box 19">
              <controlPr defaultSize="0" autoFill="0" autoLine="0" autoPict="0">
                <anchor moveWithCells="1">
                  <from>
                    <xdr:col>2</xdr:col>
                    <xdr:colOff>314325</xdr:colOff>
                    <xdr:row>8</xdr:row>
                    <xdr:rowOff>38100</xdr:rowOff>
                  </from>
                  <to>
                    <xdr:col>3</xdr:col>
                    <xdr:colOff>409575</xdr:colOff>
                    <xdr:row>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53" r:id="rId11" name="Check Box 21">
              <controlPr defaultSize="0" autoFill="0" autoLine="0" autoPict="0">
                <anchor moveWithCells="1">
                  <from>
                    <xdr:col>2</xdr:col>
                    <xdr:colOff>314325</xdr:colOff>
                    <xdr:row>8</xdr:row>
                    <xdr:rowOff>38100</xdr:rowOff>
                  </from>
                  <to>
                    <xdr:col>3</xdr:col>
                    <xdr:colOff>409575</xdr:colOff>
                    <xdr:row>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54" r:id="rId12" name="Check Box 22">
              <controlPr defaultSize="0" autoFill="0" autoLine="0" autoPict="0">
                <anchor moveWithCells="1">
                  <from>
                    <xdr:col>2</xdr:col>
                    <xdr:colOff>314325</xdr:colOff>
                    <xdr:row>5</xdr:row>
                    <xdr:rowOff>38100</xdr:rowOff>
                  </from>
                  <to>
                    <xdr:col>3</xdr:col>
                    <xdr:colOff>409575</xdr:colOff>
                    <xdr:row>5</xdr:row>
                    <xdr:rowOff>266700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  <pageSetUpPr fitToPage="1"/>
  </sheetPr>
  <dimension ref="A1:N17"/>
  <sheetViews>
    <sheetView showGridLines="0" zoomScaleNormal="100" zoomScaleSheetLayoutView="80" workbookViewId="0">
      <selection activeCell="B14" sqref="B14:K14"/>
    </sheetView>
  </sheetViews>
  <sheetFormatPr defaultRowHeight="12.75"/>
  <cols>
    <col min="1" max="1" width="3" customWidth="1"/>
    <col min="10" max="10" width="7.140625" customWidth="1"/>
    <col min="12" max="12" width="2.7109375" customWidth="1"/>
  </cols>
  <sheetData>
    <row r="1" spans="2:14" ht="14.25" customHeight="1" thickBot="1"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</row>
    <row r="2" spans="2:14" ht="24" customHeight="1">
      <c r="B2" s="960" t="s">
        <v>550</v>
      </c>
      <c r="C2" s="961"/>
      <c r="D2" s="961"/>
      <c r="E2" s="961"/>
      <c r="F2" s="961"/>
      <c r="G2" s="961"/>
      <c r="H2" s="961"/>
      <c r="I2" s="961"/>
      <c r="J2" s="961"/>
      <c r="K2" s="962"/>
    </row>
    <row r="3" spans="2:14" ht="24" customHeight="1">
      <c r="B3" s="963"/>
      <c r="C3" s="964"/>
      <c r="D3" s="964"/>
      <c r="E3" s="964"/>
      <c r="F3" s="964"/>
      <c r="G3" s="964"/>
      <c r="H3" s="964"/>
      <c r="I3" s="964"/>
      <c r="J3" s="964"/>
      <c r="K3" s="965"/>
      <c r="N3" s="210"/>
    </row>
    <row r="4" spans="2:14" ht="24" customHeight="1">
      <c r="B4" s="963"/>
      <c r="C4" s="964"/>
      <c r="D4" s="964"/>
      <c r="E4" s="964"/>
      <c r="F4" s="964"/>
      <c r="G4" s="964"/>
      <c r="H4" s="964"/>
      <c r="I4" s="964"/>
      <c r="J4" s="964"/>
      <c r="K4" s="965"/>
    </row>
    <row r="5" spans="2:14" ht="24" customHeight="1">
      <c r="B5" s="963"/>
      <c r="C5" s="964"/>
      <c r="D5" s="964"/>
      <c r="E5" s="964"/>
      <c r="F5" s="964"/>
      <c r="G5" s="964"/>
      <c r="H5" s="964"/>
      <c r="I5" s="964"/>
      <c r="J5" s="964"/>
      <c r="K5" s="965"/>
    </row>
    <row r="6" spans="2:14" ht="24" customHeight="1">
      <c r="B6" s="963"/>
      <c r="C6" s="964"/>
      <c r="D6" s="964"/>
      <c r="E6" s="964"/>
      <c r="F6" s="964"/>
      <c r="G6" s="964"/>
      <c r="H6" s="964"/>
      <c r="I6" s="964"/>
      <c r="J6" s="964"/>
      <c r="K6" s="965"/>
    </row>
    <row r="7" spans="2:14" ht="24" customHeight="1">
      <c r="B7" s="963"/>
      <c r="C7" s="964"/>
      <c r="D7" s="964"/>
      <c r="E7" s="964"/>
      <c r="F7" s="964"/>
      <c r="G7" s="964"/>
      <c r="H7" s="964"/>
      <c r="I7" s="964"/>
      <c r="J7" s="964"/>
      <c r="K7" s="965"/>
    </row>
    <row r="8" spans="2:14" ht="24" customHeight="1">
      <c r="B8" s="963"/>
      <c r="C8" s="964"/>
      <c r="D8" s="964"/>
      <c r="E8" s="964"/>
      <c r="F8" s="964"/>
      <c r="G8" s="964"/>
      <c r="H8" s="964"/>
      <c r="I8" s="964"/>
      <c r="J8" s="964"/>
      <c r="K8" s="965"/>
    </row>
    <row r="9" spans="2:14" ht="24" customHeight="1">
      <c r="B9" s="963"/>
      <c r="C9" s="964"/>
      <c r="D9" s="964"/>
      <c r="E9" s="964"/>
      <c r="F9" s="964"/>
      <c r="G9" s="964"/>
      <c r="H9" s="964"/>
      <c r="I9" s="964"/>
      <c r="J9" s="964"/>
      <c r="K9" s="965"/>
    </row>
    <row r="10" spans="2:14" ht="24" customHeight="1">
      <c r="B10" s="963"/>
      <c r="C10" s="964"/>
      <c r="D10" s="964"/>
      <c r="E10" s="964"/>
      <c r="F10" s="964"/>
      <c r="G10" s="964"/>
      <c r="H10" s="964"/>
      <c r="I10" s="964"/>
      <c r="J10" s="964"/>
      <c r="K10" s="965"/>
    </row>
    <row r="11" spans="2:14" ht="24" customHeight="1">
      <c r="B11" s="963"/>
      <c r="C11" s="964"/>
      <c r="D11" s="964"/>
      <c r="E11" s="964"/>
      <c r="F11" s="964"/>
      <c r="G11" s="964"/>
      <c r="H11" s="964"/>
      <c r="I11" s="964"/>
      <c r="J11" s="964"/>
      <c r="K11" s="965"/>
    </row>
    <row r="12" spans="2:14" ht="24" customHeight="1">
      <c r="B12" s="963"/>
      <c r="C12" s="964"/>
      <c r="D12" s="964"/>
      <c r="E12" s="964"/>
      <c r="F12" s="964"/>
      <c r="G12" s="964"/>
      <c r="H12" s="964"/>
      <c r="I12" s="964"/>
      <c r="J12" s="964"/>
      <c r="K12" s="965"/>
    </row>
    <row r="13" spans="2:14" ht="24" customHeight="1" thickBot="1">
      <c r="B13" s="966"/>
      <c r="C13" s="967"/>
      <c r="D13" s="967"/>
      <c r="E13" s="967"/>
      <c r="F13" s="967"/>
      <c r="G13" s="967"/>
      <c r="H13" s="967"/>
      <c r="I13" s="967"/>
      <c r="J13" s="967"/>
      <c r="K13" s="968"/>
    </row>
    <row r="14" spans="2:14" ht="24">
      <c r="B14" s="889" t="s">
        <v>738</v>
      </c>
      <c r="C14" s="889"/>
      <c r="D14" s="889"/>
      <c r="E14" s="889"/>
      <c r="F14" s="889"/>
      <c r="G14" s="889"/>
      <c r="H14" s="889"/>
      <c r="I14" s="889"/>
      <c r="J14" s="889"/>
      <c r="K14" s="889"/>
    </row>
    <row r="16" spans="2:14" ht="24">
      <c r="B16" s="950" t="s">
        <v>657</v>
      </c>
      <c r="C16" s="950"/>
      <c r="D16" s="950"/>
      <c r="E16" s="950"/>
      <c r="F16" s="950"/>
      <c r="G16" s="950"/>
      <c r="H16" s="950"/>
      <c r="I16" s="950"/>
      <c r="J16" s="950"/>
      <c r="K16" s="950"/>
    </row>
    <row r="17" spans="1:2" ht="21.75">
      <c r="A17" s="20"/>
      <c r="B17" s="9" t="s">
        <v>66</v>
      </c>
    </row>
  </sheetData>
  <mergeCells count="3">
    <mergeCell ref="B16:K16"/>
    <mergeCell ref="B2:K13"/>
    <mergeCell ref="B14:K14"/>
  </mergeCells>
  <phoneticPr fontId="15" type="noConversion"/>
  <printOptions horizontalCentered="1"/>
  <pageMargins left="0.74803149606299213" right="0.39370078740157483" top="0.74803149606299213" bottom="0.82677165354330717" header="0.51181102362204722" footer="0.51181102362204722"/>
  <pageSetup paperSize="9" scale="97" orientation="portrait" verticalDpi="300" r:id="rId1"/>
  <headerFooter alignWithMargins="0">
    <oddFooter>&amp;C&amp;"CordiaUPC,Regular"&amp;14 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59</vt:i4>
      </vt:variant>
      <vt:variant>
        <vt:lpstr>Named Ranges</vt:lpstr>
      </vt:variant>
      <vt:variant>
        <vt:i4>57</vt:i4>
      </vt:variant>
    </vt:vector>
  </HeadingPairs>
  <TitlesOfParts>
    <vt:vector size="116" baseType="lpstr">
      <vt:lpstr>หน้ารับรอง</vt:lpstr>
      <vt:lpstr>ปก</vt:lpstr>
      <vt:lpstr>สารบัญ</vt:lpstr>
      <vt:lpstr>ข้อมูลเบื้องต้น</vt:lpstr>
      <vt:lpstr>เบื้องต้น-ต่อ</vt:lpstr>
      <vt:lpstr>ขั้นตอนที่1</vt:lpstr>
      <vt:lpstr>โครงสร้างหน้าที่</vt:lpstr>
      <vt:lpstr>วิธีการเผยแพร่</vt:lpstr>
      <vt:lpstr>เอกสารเผยแพร่ </vt:lpstr>
      <vt:lpstr>ขั้นตอนที่2</vt:lpstr>
      <vt:lpstr>สรุป EMM2</vt:lpstr>
      <vt:lpstr>ขั้นตอนที่3</vt:lpstr>
      <vt:lpstr>เอกสารเผยแพร่นโยบาย</vt:lpstr>
      <vt:lpstr>ขั้นตอนที่4</vt:lpstr>
      <vt:lpstr>การใช้พลังงาน(1)</vt:lpstr>
      <vt:lpstr>การใช้พลังงาน(2)</vt:lpstr>
      <vt:lpstr>สัดส่วนการใช้พลังงาน</vt:lpstr>
      <vt:lpstr>เปรียบเทียบข้อมูลโรงงาน</vt:lpstr>
      <vt:lpstr>ประเมินระดับผลิตภัณฑ์</vt:lpstr>
      <vt:lpstr>ข้อมูลSEC 60-61</vt:lpstr>
      <vt:lpstr>ประเมินระดับเครื่องจักร</vt:lpstr>
      <vt:lpstr>ข้อมูลไฟฟ้าเครื่องจักร</vt:lpstr>
      <vt:lpstr>ข้อมูลเชื้อเพลิงเครื่องจักร</vt:lpstr>
      <vt:lpstr>ขั้นตอนที่5</vt:lpstr>
      <vt:lpstr>มาตรการและเป้าหมายปี 60</vt:lpstr>
      <vt:lpstr>แผนอนุรักษ์ไฟฟ้า</vt:lpstr>
      <vt:lpstr>แผนอนุรักษ์ความร้อน</vt:lpstr>
      <vt:lpstr>มาตรการไฟฟ้า1</vt:lpstr>
      <vt:lpstr>มาตรการความร้อน</vt:lpstr>
      <vt:lpstr>แผนฝึกอบรมและกิจกรรม</vt:lpstr>
      <vt:lpstr>เพิ่มเติมเผยแพร่อบรม (2)</vt:lpstr>
      <vt:lpstr>เพิ่มเติมเผยแพร่อบรม (3)</vt:lpstr>
      <vt:lpstr>ขั้นตอนที่6ตรวจสอบและวิเครา (2</vt:lpstr>
      <vt:lpstr>สรุปผลการตรวจสอบ</vt:lpstr>
      <vt:lpstr>ผลการตรวจสอบและวิเคราะห์ไฟฟ้า</vt:lpstr>
      <vt:lpstr>ผลการตรวจสอบด้านความร้อน</vt:lpstr>
      <vt:lpstr>ผลดำเนินการตามแผนฝึกอบรม</vt:lpstr>
      <vt:lpstr>การตรวจติดตาม</vt:lpstr>
      <vt:lpstr>เพิ่มเติมเผยแพร่ผู้ตรวจประเมินฯ</vt:lpstr>
      <vt:lpstr>ผลการตรวจประเมินภายใน</vt:lpstr>
      <vt:lpstr>การทบทวนวิเคราะห์และแก้ไข</vt:lpstr>
      <vt:lpstr>เอกสารบันทึกวาระการประชุม</vt:lpstr>
      <vt:lpstr>สรุปผลการทบทวน</vt:lpstr>
      <vt:lpstr>เพิ่มเติมเผยแพร่ทบทวน</vt:lpstr>
      <vt:lpstr>ภาคผนวก</vt:lpstr>
      <vt:lpstr>ก)หม้อแปลงปัจจุบัน</vt:lpstr>
      <vt:lpstr>ข1)ข้อมูลการผลิตปี 60</vt:lpstr>
      <vt:lpstr>ข2)ข้อมูลการผลิตปี 61</vt:lpstr>
      <vt:lpstr>ค1)ไฟฟ้าปี 60</vt:lpstr>
      <vt:lpstr>ค2)ไฟฟ้าปี 61</vt:lpstr>
      <vt:lpstr>ง1)เชื้อเพลิง 60</vt:lpstr>
      <vt:lpstr>ง2)เชื้อเพลิงปี 61</vt:lpstr>
      <vt:lpstr>จ1)เชื้อเพลิงเพื่อผลิตไฟฟ้า 60 </vt:lpstr>
      <vt:lpstr>จ2)เชื้อเพลิงเพื่อผลิตไฟฟ้า 61</vt:lpstr>
      <vt:lpstr>ฉ1)สัดส่วนการใช้พลังงาน 60</vt:lpstr>
      <vt:lpstr>ฉ2)สัดส่วนการใช้พลังงาน 61</vt:lpstr>
      <vt:lpstr>ช1)สัดส่วนเชื้อเพลิง 60</vt:lpstr>
      <vt:lpstr>ช2)สัดส่วนเชื้อเพลิง 61</vt:lpstr>
      <vt:lpstr>ประเมินระดับเครื่องจักร-1</vt:lpstr>
      <vt:lpstr>'ก)หม้อแปลงปัจจุบัน'!Print_Area</vt:lpstr>
      <vt:lpstr>'การใช้พลังงาน(1)'!Print_Area</vt:lpstr>
      <vt:lpstr>'การใช้พลังงาน(2)'!Print_Area</vt:lpstr>
      <vt:lpstr>การตรวจติดตาม!Print_Area</vt:lpstr>
      <vt:lpstr>'ข1)ข้อมูลการผลิตปี 60'!Print_Area</vt:lpstr>
      <vt:lpstr>'ข2)ข้อมูลการผลิตปี 61'!Print_Area</vt:lpstr>
      <vt:lpstr>'ข้อมูลSEC 60-61'!Print_Area</vt:lpstr>
      <vt:lpstr>ข้อมูลเชื้อเพลิงเครื่องจักร!Print_Area</vt:lpstr>
      <vt:lpstr>ข้อมูลเบื้องต้น!Print_Area</vt:lpstr>
      <vt:lpstr>ข้อมูลไฟฟ้าเครื่องจักร!Print_Area</vt:lpstr>
      <vt:lpstr>ขั้นตอนที่1!Print_Area</vt:lpstr>
      <vt:lpstr>ขั้นตอนที่2!Print_Area</vt:lpstr>
      <vt:lpstr>ขั้นตอนที่3!Print_Area</vt:lpstr>
      <vt:lpstr>ขั้นตอนที่4!Print_Area</vt:lpstr>
      <vt:lpstr>ขั้นตอนที่5!Print_Area</vt:lpstr>
      <vt:lpstr>'ขั้นตอนที่6ตรวจสอบและวิเครา (2'!Print_Area</vt:lpstr>
      <vt:lpstr>'ค1)ไฟฟ้าปี 60'!Print_Area</vt:lpstr>
      <vt:lpstr>'ค2)ไฟฟ้าปี 61'!Print_Area</vt:lpstr>
      <vt:lpstr>โครงสร้างหน้าที่!Print_Area</vt:lpstr>
      <vt:lpstr>'ง1)เชื้อเพลิง 60'!Print_Area</vt:lpstr>
      <vt:lpstr>'ง2)เชื้อเพลิงปี 61'!Print_Area</vt:lpstr>
      <vt:lpstr>'จ1)เชื้อเพลิงเพื่อผลิตไฟฟ้า 60 '!Print_Area</vt:lpstr>
      <vt:lpstr>'จ2)เชื้อเพลิงเพื่อผลิตไฟฟ้า 61'!Print_Area</vt:lpstr>
      <vt:lpstr>'ฉ1)สัดส่วนการใช้พลังงาน 60'!Print_Area</vt:lpstr>
      <vt:lpstr>'ฉ2)สัดส่วนการใช้พลังงาน 61'!Print_Area</vt:lpstr>
      <vt:lpstr>'ช1)สัดส่วนเชื้อเพลิง 60'!Print_Area</vt:lpstr>
      <vt:lpstr>'ช2)สัดส่วนเชื้อเพลิง 61'!Print_Area</vt:lpstr>
      <vt:lpstr>'เบื้องต้น-ต่อ'!Print_Area</vt:lpstr>
      <vt:lpstr>ปก!Print_Area</vt:lpstr>
      <vt:lpstr>ประเมินระดับเครื่องจักร!Print_Area</vt:lpstr>
      <vt:lpstr>'ประเมินระดับเครื่องจักร-1'!Print_Area</vt:lpstr>
      <vt:lpstr>ประเมินระดับผลิตภัณฑ์!Print_Area</vt:lpstr>
      <vt:lpstr>เปรียบเทียบข้อมูลโรงงาน!Print_Area</vt:lpstr>
      <vt:lpstr>ผลการตรวจประเมินภายใน!Print_Area</vt:lpstr>
      <vt:lpstr>ผลการตรวจสอบด้านความร้อน!Print_Area</vt:lpstr>
      <vt:lpstr>ผลการตรวจสอบและวิเคราะห์ไฟฟ้า!Print_Area</vt:lpstr>
      <vt:lpstr>ผลดำเนินการตามแผนฝึกอบรม!Print_Area</vt:lpstr>
      <vt:lpstr>แผนอนุรักษ์ความร้อน!Print_Area</vt:lpstr>
      <vt:lpstr>แผนอนุรักษ์ไฟฟ้า!Print_Area</vt:lpstr>
      <vt:lpstr>เพิ่มเติมเผยแพร่ทบทวน!Print_Area</vt:lpstr>
      <vt:lpstr>เพิ่มเติมเผยแพร่ผู้ตรวจประเมินฯ!Print_Area</vt:lpstr>
      <vt:lpstr>'เพิ่มเติมเผยแพร่อบรม (2)'!Print_Area</vt:lpstr>
      <vt:lpstr>'เพิ่มเติมเผยแพร่อบรม (3)'!Print_Area</vt:lpstr>
      <vt:lpstr>ภาคผนวก!Print_Area</vt:lpstr>
      <vt:lpstr>มาตรการความร้อน!Print_Area</vt:lpstr>
      <vt:lpstr>มาตรการไฟฟ้า1!Print_Area</vt:lpstr>
      <vt:lpstr>'มาตรการและเป้าหมายปี 60'!Print_Area</vt:lpstr>
      <vt:lpstr>วิธีการเผยแพร่!Print_Area</vt:lpstr>
      <vt:lpstr>'สรุป EMM2'!Print_Area</vt:lpstr>
      <vt:lpstr>สรุปผลการทบทวน!Print_Area</vt:lpstr>
      <vt:lpstr>สัดส่วนการใช้พลังงาน!Print_Area</vt:lpstr>
      <vt:lpstr>สารบัญ!Print_Area</vt:lpstr>
      <vt:lpstr>หน้ารับรอง!Print_Area</vt:lpstr>
      <vt:lpstr>'เอกสารเผยแพร่ '!Print_Area</vt:lpstr>
      <vt:lpstr>เอกสารเผยแพร่นโยบาย!Print_Area</vt:lpstr>
      <vt:lpstr>ผลการตรวจประเมินภายใน!Print_Titles</vt:lpstr>
      <vt:lpstr>เอกสารบันทึกวาระการประชุม!sa</vt:lpstr>
    </vt:vector>
  </TitlesOfParts>
  <Company>chula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kani</dc:creator>
  <cp:lastModifiedBy>OS</cp:lastModifiedBy>
  <cp:lastPrinted>2016-04-04T09:14:58Z</cp:lastPrinted>
  <dcterms:created xsi:type="dcterms:W3CDTF">2009-06-02T02:41:22Z</dcterms:created>
  <dcterms:modified xsi:type="dcterms:W3CDTF">2018-03-26T05:24:13Z</dcterms:modified>
</cp:coreProperties>
</file>